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d.docs.live.net/985e90da4b18e103/Desktop/Director Policy MoWE/Workshop ^0 Education/2022/IUCN NbS Certification 2022/Assignments/Final Assignment/"/>
    </mc:Choice>
  </mc:AlternateContent>
  <xr:revisionPtr revIDLastSave="22" documentId="13_ncr:1_{7F1CF7E2-80E9-1046-BE38-BD237A031101}" xr6:coauthVersionLast="47" xr6:coauthVersionMax="47" xr10:uidLastSave="{BBB2BA12-B8C6-42B1-BE14-2907A57EA17A}"/>
  <bookViews>
    <workbookView xWindow="-108" yWindow="-108" windowWidth="23256" windowHeight="12456" tabRatio="881" firstSheet="1" activeTab="2" xr2:uid="{00000000-000D-0000-FFFF-FFFF00000000}"/>
  </bookViews>
  <sheets>
    <sheet name="Instructions" sheetId="13" r:id="rId1"/>
    <sheet name="Resources" sheetId="14" r:id="rId2"/>
    <sheet name="Overview" sheetId="2" r:id="rId3"/>
    <sheet name="Indicator guidance" sheetId="12" r:id="rId4"/>
    <sheet name="Criterion 1" sheetId="1" r:id="rId5"/>
    <sheet name="Criterion 2" sheetId="11" r:id="rId6"/>
    <sheet name="Criterion 3" sheetId="4" r:id="rId7"/>
    <sheet name="Criterion 4" sheetId="5" r:id="rId8"/>
    <sheet name="Criterion 5" sheetId="6" r:id="rId9"/>
    <sheet name="Criterion 6" sheetId="7" r:id="rId10"/>
    <sheet name="Criterion 7" sheetId="8" r:id="rId11"/>
    <sheet name="Criterion 8" sheetId="10" r:id="rId12"/>
    <sheet name="Key" sheetId="9" r:id="rId13"/>
  </sheets>
  <definedNames>
    <definedName name="_xlnm._FilterDatabase" localSheetId="1" hidden="1">Resources!$A$1:$D$1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D6" i="2"/>
  <c r="D7" i="2"/>
  <c r="D8" i="2"/>
  <c r="D9" i="2"/>
  <c r="D10" i="2"/>
  <c r="D11" i="2"/>
  <c r="D12" i="2"/>
  <c r="E6" i="11" l="1"/>
  <c r="G7" i="8"/>
  <c r="C7" i="1" l="1"/>
  <c r="F5" i="6"/>
  <c r="G5" i="6"/>
  <c r="E5" i="6"/>
  <c r="E6" i="1"/>
  <c r="F6" i="1"/>
  <c r="G6" i="1"/>
  <c r="H7" i="1" l="1"/>
  <c r="C5" i="1"/>
  <c r="B7" i="10" l="1"/>
  <c r="B6" i="10"/>
  <c r="B5" i="10"/>
  <c r="B7" i="8"/>
  <c r="B6" i="8"/>
  <c r="B5" i="8"/>
  <c r="B7" i="7"/>
  <c r="B6" i="7"/>
  <c r="B5" i="7"/>
  <c r="B9" i="6"/>
  <c r="B8" i="6"/>
  <c r="B7" i="6"/>
  <c r="B6" i="6"/>
  <c r="B5" i="6"/>
  <c r="B8" i="5"/>
  <c r="B7" i="5"/>
  <c r="B6" i="5"/>
  <c r="B5" i="5"/>
  <c r="B8" i="4"/>
  <c r="B7" i="4"/>
  <c r="B6" i="4"/>
  <c r="B5" i="4"/>
  <c r="B7" i="11"/>
  <c r="B6" i="11"/>
  <c r="B5" i="11"/>
  <c r="B7" i="1"/>
  <c r="B6" i="1"/>
  <c r="B5" i="1"/>
  <c r="C8" i="5"/>
  <c r="C7" i="5"/>
  <c r="C6" i="5"/>
  <c r="C5" i="5"/>
  <c r="C9" i="6"/>
  <c r="C8" i="6"/>
  <c r="C7" i="6"/>
  <c r="C6" i="6"/>
  <c r="C5" i="6"/>
  <c r="C7" i="7"/>
  <c r="C6" i="7"/>
  <c r="C5" i="7"/>
  <c r="C7" i="10"/>
  <c r="C6" i="10"/>
  <c r="C5" i="10"/>
  <c r="C7" i="8"/>
  <c r="C6" i="8"/>
  <c r="C5" i="8"/>
  <c r="C8" i="4"/>
  <c r="C7" i="4"/>
  <c r="C6" i="4"/>
  <c r="C5" i="4"/>
  <c r="C7" i="11" l="1"/>
  <c r="C6" i="11"/>
  <c r="C5" i="11"/>
  <c r="C6" i="1"/>
  <c r="F7" i="6" l="1"/>
  <c r="F7" i="10" l="1"/>
  <c r="G7" i="10"/>
  <c r="H7" i="10"/>
  <c r="F6" i="10"/>
  <c r="G6" i="10"/>
  <c r="H6" i="10"/>
  <c r="F5" i="10"/>
  <c r="G5" i="10"/>
  <c r="H5" i="10"/>
  <c r="E7" i="10"/>
  <c r="E6" i="10"/>
  <c r="E5" i="10"/>
  <c r="F7" i="8"/>
  <c r="H7" i="8"/>
  <c r="F6" i="8"/>
  <c r="G6" i="8"/>
  <c r="H6" i="8"/>
  <c r="F5" i="8"/>
  <c r="G5" i="8"/>
  <c r="H5" i="8"/>
  <c r="E7" i="8"/>
  <c r="E6" i="8"/>
  <c r="E5" i="8"/>
  <c r="F7" i="7"/>
  <c r="G7" i="7"/>
  <c r="H7" i="7"/>
  <c r="F6" i="7"/>
  <c r="G6" i="7"/>
  <c r="H6" i="7"/>
  <c r="F5" i="7"/>
  <c r="G5" i="7"/>
  <c r="H5" i="7"/>
  <c r="E7" i="7"/>
  <c r="E6" i="7"/>
  <c r="E5" i="7"/>
  <c r="F9" i="6"/>
  <c r="G9" i="6"/>
  <c r="H9" i="6"/>
  <c r="F8" i="6"/>
  <c r="G8" i="6"/>
  <c r="H8" i="6"/>
  <c r="G7" i="6"/>
  <c r="H7" i="6"/>
  <c r="F6" i="6"/>
  <c r="G6" i="6"/>
  <c r="H6" i="6"/>
  <c r="H5" i="6"/>
  <c r="E9" i="6"/>
  <c r="E8" i="6"/>
  <c r="E7" i="6"/>
  <c r="E6" i="6"/>
  <c r="F5" i="5"/>
  <c r="G5" i="5"/>
  <c r="H5" i="5"/>
  <c r="F6" i="5"/>
  <c r="G6" i="5"/>
  <c r="H6" i="5"/>
  <c r="F7" i="5"/>
  <c r="G7" i="5"/>
  <c r="H7" i="5"/>
  <c r="F8" i="5"/>
  <c r="G8" i="5"/>
  <c r="H8" i="5"/>
  <c r="E8" i="5"/>
  <c r="E7" i="5"/>
  <c r="E6" i="5"/>
  <c r="E5" i="5"/>
  <c r="F8" i="4"/>
  <c r="G8" i="4"/>
  <c r="H8" i="4"/>
  <c r="F7" i="4"/>
  <c r="G7" i="4"/>
  <c r="H7" i="4"/>
  <c r="F6" i="4"/>
  <c r="G6" i="4"/>
  <c r="H6" i="4"/>
  <c r="E8" i="4"/>
  <c r="E7" i="4"/>
  <c r="E6" i="4"/>
  <c r="F5" i="4"/>
  <c r="G5" i="4"/>
  <c r="H5" i="4"/>
  <c r="E5" i="4"/>
  <c r="F7" i="11"/>
  <c r="G7" i="11"/>
  <c r="H7" i="11"/>
  <c r="F6" i="11"/>
  <c r="G6" i="11"/>
  <c r="H6" i="11"/>
  <c r="F5" i="11"/>
  <c r="G5" i="11"/>
  <c r="H5" i="11"/>
  <c r="E7" i="11"/>
  <c r="E5" i="11"/>
  <c r="F7" i="1"/>
  <c r="G7" i="1"/>
  <c r="H6" i="1"/>
  <c r="E7" i="1"/>
  <c r="E5" i="1"/>
  <c r="F5" i="2" l="1"/>
  <c r="G5" i="2" s="1"/>
  <c r="F12" i="2" l="1"/>
  <c r="G12" i="2" s="1"/>
  <c r="F6" i="2" l="1"/>
  <c r="G6" i="2" s="1"/>
  <c r="I5" i="2"/>
  <c r="F11" i="2" l="1"/>
  <c r="G11" i="2" s="1"/>
  <c r="F10" i="2"/>
  <c r="G10" i="2" s="1"/>
  <c r="F9" i="2"/>
  <c r="G9" i="2" s="1"/>
  <c r="F8" i="2"/>
  <c r="G8" i="2" s="1"/>
  <c r="F7" i="2"/>
  <c r="G7" i="2" s="1"/>
  <c r="F14" i="2" l="1"/>
  <c r="F13" i="2"/>
  <c r="G13" i="2" s="1"/>
</calcChain>
</file>

<file path=xl/sharedStrings.xml><?xml version="1.0" encoding="utf-8"?>
<sst xmlns="http://schemas.openxmlformats.org/spreadsheetml/2006/main" count="479" uniqueCount="337">
  <si>
    <t>Indicator</t>
  </si>
  <si>
    <t>Rationale</t>
  </si>
  <si>
    <t>1.1</t>
  </si>
  <si>
    <t>1.2</t>
  </si>
  <si>
    <t>1.3</t>
  </si>
  <si>
    <t>Indicator No.</t>
  </si>
  <si>
    <t>NbS self-assessment overview</t>
  </si>
  <si>
    <t>Criterion</t>
  </si>
  <si>
    <t>Your Criterion Score</t>
  </si>
  <si>
    <t>Maximum Criterion Score</t>
  </si>
  <si>
    <t>2.1</t>
  </si>
  <si>
    <t>2.2</t>
  </si>
  <si>
    <t>2.3</t>
  </si>
  <si>
    <t>3.1</t>
  </si>
  <si>
    <t>3.2</t>
  </si>
  <si>
    <t>3.3</t>
  </si>
  <si>
    <t>3.4</t>
  </si>
  <si>
    <t>4.1</t>
  </si>
  <si>
    <t>4.2</t>
  </si>
  <si>
    <t>4.3</t>
  </si>
  <si>
    <t>4.4</t>
  </si>
  <si>
    <t>5.1</t>
  </si>
  <si>
    <t>5.2</t>
  </si>
  <si>
    <t>5.3</t>
  </si>
  <si>
    <t>6.1</t>
  </si>
  <si>
    <t>6.2</t>
  </si>
  <si>
    <t>6.3</t>
  </si>
  <si>
    <t>7.1</t>
  </si>
  <si>
    <t>7.2</t>
  </si>
  <si>
    <t>7.3</t>
  </si>
  <si>
    <t>You can meet an indicator:</t>
  </si>
  <si>
    <t>Criterion 1: NbS effectively address one or more societal challenges</t>
  </si>
  <si>
    <t>2. Design at scale</t>
  </si>
  <si>
    <t>Criterion 2: Design of NbS is informed by scale</t>
  </si>
  <si>
    <t>Criterion 3: NbS result in net benefits to biodiversity and ecosystem integrity</t>
  </si>
  <si>
    <t>Criterion 4: NbS are economically and financially viable</t>
  </si>
  <si>
    <t>Criterion 5: NbS is based on inclusive, transparent and empowering governance processes</t>
  </si>
  <si>
    <t>5.4</t>
  </si>
  <si>
    <t>5.5</t>
  </si>
  <si>
    <t>Criterion 7: NbS are managed adaptively, based on evidence</t>
  </si>
  <si>
    <t>Criterion 8: NbS are mainstreamed beyond standalone, time bound interventions</t>
  </si>
  <si>
    <t>8.1</t>
  </si>
  <si>
    <t>8.2</t>
  </si>
  <si>
    <t>8.3</t>
  </si>
  <si>
    <t>1. Societal challenges</t>
  </si>
  <si>
    <t>3. Biodiversity net-gain</t>
  </si>
  <si>
    <t>4. Economic feasibility</t>
  </si>
  <si>
    <t>5. Inclusive governance</t>
  </si>
  <si>
    <t>6. Balance trade-offs</t>
  </si>
  <si>
    <t>7. Adaptive management</t>
  </si>
  <si>
    <t>Strong</t>
  </si>
  <si>
    <t>Adequate</t>
  </si>
  <si>
    <t>Means of verification</t>
  </si>
  <si>
    <t xml:space="preserve">Normalised criterion </t>
  </si>
  <si>
    <t>Key</t>
  </si>
  <si>
    <t>&lt;25%</t>
  </si>
  <si>
    <t>≥25 &amp; &lt;50</t>
  </si>
  <si>
    <t>≥75</t>
  </si>
  <si>
    <t>≥50 &amp; &lt;75</t>
  </si>
  <si>
    <t>Insufficient</t>
  </si>
  <si>
    <t xml:space="preserve"> </t>
  </si>
  <si>
    <t>Criterion 6: NbS equitably balances trade-offs between achievement of its primary goal(s) and the continued provision of multiple benefits</t>
  </si>
  <si>
    <t>Indicators</t>
  </si>
  <si>
    <t>Societal challenges</t>
  </si>
  <si>
    <t>1. NbS effectively address societal challenges</t>
  </si>
  <si>
    <t>Design at scale</t>
  </si>
  <si>
    <t>2. Design of NbS is informed by scale</t>
  </si>
  <si>
    <t>Biodiversity net-gain</t>
  </si>
  <si>
    <t>3. NbS result in net gain to biodiversity and ecosystem integrity</t>
  </si>
  <si>
    <t>Economic feasibility</t>
  </si>
  <si>
    <t>4. NbS are economically viable</t>
  </si>
  <si>
    <t>Inclusive governance</t>
  </si>
  <si>
    <t>5. NbS are based on inclusive, transparent and empowering governance processes</t>
  </si>
  <si>
    <t>Balance trade-offs</t>
  </si>
  <si>
    <t>6. NbS equitably balances trade-offs between achievement of their primary goal(s) and the continued provision of multiple benefits</t>
  </si>
  <si>
    <t>Adaptive management</t>
  </si>
  <si>
    <t>7. NbS are managed adaptively, based on evidence</t>
  </si>
  <si>
    <t>Mainstreaming</t>
  </si>
  <si>
    <t>8. NbS are sustainable and mainstreamed within an appropriate jurisdictional context</t>
  </si>
  <si>
    <t>Partial</t>
  </si>
  <si>
    <t>How well has the indicator been met?</t>
  </si>
  <si>
    <t xml:space="preserve"> Strong </t>
  </si>
  <si>
    <t xml:space="preserve"> Adequate </t>
  </si>
  <si>
    <t xml:space="preserve"> Insufficient </t>
  </si>
  <si>
    <t xml:space="preserve"> Partial </t>
  </si>
  <si>
    <t>Output</t>
  </si>
  <si>
    <t>Intevention adheres to the IUCN Global Standard for NbS.</t>
  </si>
  <si>
    <t>Intervention does not adhere to the IUCN Global Standard for NbS.</t>
  </si>
  <si>
    <t>Yes. The most pressing societal challenges prioritized based on full consultation with rights holders and beneficiaries.</t>
  </si>
  <si>
    <t>Specific societal challenges identified with some consultation with rights holders and beneficiaries.</t>
  </si>
  <si>
    <t>General societal challenges identified with limited input from some rights holders and beneficiaries only.</t>
  </si>
  <si>
    <t>No. No clear societal challenges identified and/or no consultation with any rights holders and beneficiaries.</t>
  </si>
  <si>
    <t>Societal challenges framed in terms consistent with widely accepted narratives but multiple documentation and context-specific knowledge gaps persist.</t>
  </si>
  <si>
    <t>No. Superficial/limited understanding of drivers of and responses to identified societal challenges with limited or no documentation.</t>
  </si>
  <si>
    <t>Yes. SMART human well-being outcomes and benchmarks, relevant to the identified societal challenges and national/local context, are identified and are assessed at regularly occurring intervals.</t>
  </si>
  <si>
    <t>Specific human well-being outcomes and benchmarks, relevant to the identified societal challenges and national/local context, are identified and assessed at least once during the intervention period.</t>
  </si>
  <si>
    <t>General human well-being outcomes and benchmarks identified but no provision has been made for their assessment.</t>
  </si>
  <si>
    <t>Yes. The design of the NbS considers in detail the interactions between the economy, society and ecosystems within and surrounding the intervention area, given its potential knock-on impacts on and from other areas/sectors. These interactions are accounted for in the decision-making process throughout the intervention timescale.</t>
  </si>
  <si>
    <t>The design of NbS recognises specific interactions between the economy, society and ecosystems, and these are accounted for in the NbS decision-making processes, at least once during the intervention period.</t>
  </si>
  <si>
    <t>No. The design of the NbS does not recognise nor respond to the interactions between the economy, society and ecosystems.</t>
  </si>
  <si>
    <t>Yes. Synergies across sectors are thoroughly investigated, and all relevant complementary interventions are integrated within the design of the NbS. These are investigated and revisited at relevant points throughout the intervention time scale.</t>
  </si>
  <si>
    <t>Yes. The possible risks of undesirable changes and their drivers are identified, taking into account scientific and local knowledge. The management of these risks is integrated into the design of the NbS and revisited throughout the intervention time scale.</t>
  </si>
  <si>
    <t>Some possible risks are identified and taken into account in the design of the NbS, but context-specific knowledge gaps persist and multiple documentation (e.g. their management, within the intervention site and across the broader land/seascape) are lacking.</t>
  </si>
  <si>
    <t>No. Limited or no risks are identified and, where identified, the management of these are not integrated into the design of the NbS.</t>
  </si>
  <si>
    <t>There is information available about the current state of the ecosystems using secondary data and reference maps, not older than 10 years. The information of the ecosystem has been verified in general terms through field visits, with general inputs from local communities and traditional knowledge, where possible.</t>
  </si>
  <si>
    <t>There is a general identification of possible impacts of NbS actions at ecosystem level and plans to mitigate those impacts are in place.</t>
  </si>
  <si>
    <t>No. There is no identification of potential impacts of NbS interventions and these impacts are not assessed.</t>
  </si>
  <si>
    <t>There is a general identification of potential actions to enhance ecosystem integrity or connectivity, where appropriate.</t>
  </si>
  <si>
    <t>No. There is no identification of any options to enhance ecosystem integrity or connectivity.</t>
  </si>
  <si>
    <t>Yes. All the main direct and indirect costs and benefits have been established, verified with key informants and are fully documented. The distribution of the costs and benefits are well understood and "winners" and "losers" can be easily ascertained.</t>
  </si>
  <si>
    <t>Analysis of costs and benefits includes both financial and non-financial elements and a clear description of indirect costs and benefits, although some gaps in understanding are still evident. There is a good understanding of how costs and benefits are distributed but limited verification with key informants.</t>
  </si>
  <si>
    <t>Analysis of costs and benefits include both financial and non-financial elements although significant gaps in understanding with respect to indirect costs and benefits. There is a general understanding of how the major costs and benefits are distributed but it is not comprehensive and lacks verification.</t>
  </si>
  <si>
    <t>A cost effectiveness study is available which includes upfront and recurring direct and indirect costs and the flow of key benefits. Key assumptions have been identified but a full sensitivity analysis has not been undertaken. The long-term economic and financial sustainability is broadly understood but there may be gaps in the framing of future economic risks with respect to changes in regulation and subsidy regimes.</t>
  </si>
  <si>
    <t>No. There has been no attempt to calculate or estimate even a basic internal rate of return or otherwise understand how the flow of benefits over time compare against upfront and recurring costs.</t>
  </si>
  <si>
    <t>The effectiveness and affordability of the intervention can be broadly justified although gaps in the analysis, particularly with respect to a comprehensive understanding of the alternate's cost, benefits and risks, persists.</t>
  </si>
  <si>
    <t>Viable alternate solutions have been identified and their pros and cons have been documented but only limited and basic economic analysis has been conducted.</t>
  </si>
  <si>
    <t>No. There has been no meaningful review of the proposed intervention's cost effectiveness against other viable alternatives</t>
  </si>
  <si>
    <t>The principle source of long-term funding is identified and secured. Potential viable sources of complementary resourcing have been identified although more analysis is required to properly assess feasibility.</t>
  </si>
  <si>
    <t>No. There is no clear understanding (or guarantee) of even the main long-term funding source beyond that required to cover the costs of immediate start-up or piloting phase. There has been no analysis of potential future revenue streams and no preliminary analysis of complementary resourcing options.</t>
  </si>
  <si>
    <t>Yes. FPIC was obtained through high level participation from representative institutions and processes have been established to ensure this is upheld throughout the NbS timescale.</t>
  </si>
  <si>
    <t>Information giving and consultation was provided early in the NbS process with some representative institutions. No processes in place to ensure this persists throughout the intervention.</t>
  </si>
  <si>
    <t>No. FPIC has not been obtained and processes have not been established to ensure this is upheld.</t>
  </si>
  <si>
    <t>Yes. A robust multi-scale multi-sector stakeholder analysis was conducted to identify who may be directly and indirectly affected by the NbS. Affected stakeholders were involved in all processes from the start of the intervention and accept/own the outcomes</t>
  </si>
  <si>
    <t>Limited stakeholder analysis was conducted identifying only some of the stakeholder who may be directly or indirectly affected by the NbS. Of those identified, some have been engaged in the processes of the NbS.</t>
  </si>
  <si>
    <t>No. No stakeholder analysis has been conducted to identify who maybe directly and indirectly affected by the NbS.</t>
  </si>
  <si>
    <t>Decision-making processes take into account the rights and interests of all participating and affected stakeholders. The procedures are documented and this documentation is transparent and accessible.</t>
  </si>
  <si>
    <t>No. Decision making processes do not take into account rights and interests of stakeholders and/or are not documented.</t>
  </si>
  <si>
    <t>Limited identification of whether and where NbS intervention area extends beyond jurisdictional boundaries. There is a lack of transboundary cooperation agreements.</t>
  </si>
  <si>
    <t>No. Not know whether or where NbS intervention area extends beyond jurisdictional boundaries.</t>
  </si>
  <si>
    <t>Yes. All the rights, usage of and access to land and resources, as well as stakeholder responsibilities are analysed using a stakeholder mapping/analysis. Rights, usage of and access to land and resources are respected and inform the design of NbS.</t>
  </si>
  <si>
    <t>A strategy is established that states intended outcomes, actions and assumptions relevant to the current context. The strategy is used to inform monitoring and evaluation of the intervention in the design and implementation stage.</t>
  </si>
  <si>
    <t>A strategy is established that states some intended outcomes, actions and assumptions. The strategy does not inform the monitoring and evaluation of the intervention and/or does not take into account changing assumptions.</t>
  </si>
  <si>
    <t>No. Incomplete or no strategy established, with no link to economic, social and ecological conditions and little link to monitoring and evaluation of the intervention.</t>
  </si>
  <si>
    <t>Yes. A robust and adaptive monitoring and evaluation plan is in place to be implemented at regular intervals throughout the intervention lifecycle. The plan includes how deviations from the strategy trigger an adaptive management response.</t>
  </si>
  <si>
    <t>No. Incomplete or no monitoring and evaluation plan in place. No link to how the plan could trigger an adaptive management response.</t>
  </si>
  <si>
    <t>Yes. There is a learning framework that is applied throughout the intervention lifecycle and that is used continuously to learn and adapt in response to results of the monitoring and evaluation plan. Strategy in place for how learning would persist beyond time frame of intervention.</t>
  </si>
  <si>
    <t>There is a learning framework that is applied at different stages of the intervention lifecycle. It is linked to the monitoring and evaluation plan.</t>
  </si>
  <si>
    <t>No. Incomplete or no learning framework. No to the monitoring and evaluation of the intervention.</t>
  </si>
  <si>
    <t>The policy, laws and regulations relevant to the NbS were identified and taken into account as part of the design of the NbS, and their potential use to support NbS or necessary amendment, were partially included.</t>
  </si>
  <si>
    <t>Relevant national and global targets for human wellbeing, climate change and biodiversity have been identified. The potential contribution of the NbS to these targets was partially identified and partially reported in the relevant platforms.</t>
  </si>
  <si>
    <t>Some national and global targets for human wellbeing, climate change and biodiversity have been identified as part of the NbS design. But the potential contribution of the NbS to these targets was only partially identified and not reported in the relevant platforms.</t>
  </si>
  <si>
    <t>No. No relevant national and global targets for human wellbeing, climate change and biodiversity have been identified. The potential contribution of the NbS to these targets was not identified and nor reported in the relevant platforms.</t>
  </si>
  <si>
    <t>Criteria</t>
  </si>
  <si>
    <t>Indicator guidance</t>
  </si>
  <si>
    <t>The NbS intervention must address clearly specified challenges that have significant and demonstrable impacts on society. Identification of the most pressing societal challenges is best informed by a transparent and inclusive consultation process (Criterion 5), as opinions may differ between external stakeholders and local populations and vice versa.</t>
  </si>
  <si>
    <t>Establishing a clear understanding and rationale of the challenges to be addressed, and ensuring these are documented, is important for future accountability and optimising those strategies to contribute to human well-being outcomes (1.3). An NbS often yields multiple societal benefits, such as job creation or increased flow of ecosystem services, and the societal challenges these additional benefits address should also be documented.</t>
  </si>
  <si>
    <t>NbS must deliver tangible and substantive benefits to human well-being. Specific, measurable, attainable, realistic and timely (SMART) targets should be used as appropriate, as they are important for accountability and informing adaptive management (Criterion 7).</t>
  </si>
  <si>
    <t>The success of an NbS will be determined not only by the quality of the technical intervention but, critically, how well the interactions between people, the economy and the ecosystem are understood and responded to. For the solutions to be durable and sustainable, the design of NbS requires a "systems" framing that acknowledges and addresses these types of interactions and builds them into the decision-making process.</t>
  </si>
  <si>
    <t>NbS will seek to work with and compliment other types of interventions, such as engineering projects, information technology, financial instruments, etc. Such complementary actions will inherently require the identification of synergies across different sectors according to the specifics and context of each situation.</t>
  </si>
  <si>
    <t>NbS has the potential to either positively or negatively impact, or be impacted by, stakeholders, interests and ecosystems outside the immediate intervention area. For the solution to be durable and sustainable, such types of interactions both within and around the intervention area need to be understood and accounted for in the decision-making processes. Appropriate risk management options should be incorporated into the intervention design.</t>
  </si>
  <si>
    <t>To develop a solution using nature, one must have a well-founded understanding of the current state of the ecosystems concerned. The baseline assessment needs to be broad enough to characterise ecological state, drivers for ecosystem loss and options for net improvements, making use of both local knowledge and scientific understanding where possible.</t>
  </si>
  <si>
    <t>In order to inform the design, monitoring and assessment of an NbS, targets for enhancing key biodiversity values should be established. For each NbS, the type of target may differ; for example, the target could be the percentage of ecosystem area restored or the return of a keystone species.</t>
  </si>
  <si>
    <t>Ecosystems are complex with interdependent components and processes. There will always be a level of uncertainty in how they will react to specific interventions or other external changes. Therefore, NbS should be designed and monitored to minimise and mitigate unanticipated risks that might undermine the ecological foundations of the solution itself.</t>
  </si>
  <si>
    <t>Utilising NbS can provide an opportunity to enhance biodiversity conservation and ecosystem management efforts in ways that other types of intervention, in isolation (such as engineering), will not be able to achieve. If solutions are to be implemented close to natural ecosystems that are managed explicitly for conservation outcomes, the NbS should be designed to enable greater ecosystem connectivity. Furthermore, they could be designed to re-introduce lost components of an existing ecosystem, for example, by deliberately choosing formerly existing species of vegetation when restoring.</t>
  </si>
  <si>
    <t>Identification and documentation of the main benefits derived, including their direct and indirect, financial and non-financial elements are key components for assessing the economic feasibility of the intervention, over time. This information should be differentiated according to who receives the benefits and who bears the costs.</t>
  </si>
  <si>
    <t>Investing heavily in upfront costs without considering the longer-term economic and financial sustainability can negatively impact the intervention's viability. A cost-effectiveness study not only enables an examination of the upfront and recurring costs against the anticipated longer-term benefits of the proposed intervention(s)  over time but also allows key (or hidden) assumptions to be made explicit, tested and verified.</t>
  </si>
  <si>
    <t xml:space="preserve">A key attribute of an NbS is that it is capable of addressing at least one societal challenge in a manner that is both economically viable and efficient. This means that the cost-effectiveness and affordability of the solution must be tested against viable alternatives. Alternative solutions may include a different nature-based solution (for example watershed catchment management rather than floodplain management), a different combination of conventional and nature-based solutions, or substitution of the nature-based solution entirely with a more conventional approach such as engineered infrastructure.  </t>
  </si>
  <si>
    <t>The fact that NbS simultaneously offers multiple benefits to different stakeholders may place limits on some sources of financing, thereby undermining the interventions long-term viability.  For example, private investors may not wish to bear the cost of delivering public goods or public authorities may be reluctant to cover costs for benefits that will accrue privately. This may require a resourcing package that integrates a range of financial mechanisms. Sources of investment can include public-sector grants, incentives and low interest loans, private-sector loans and equity, blended public-private partnerships as well as philanthropic and voluntary contributions or combinations of the above, reflecting an equitable distribution of both the risks and returns.</t>
  </si>
  <si>
    <t>Feedback and grievance resolution mechanisms can include formal, legal or informal non-legal complaint systems that operate according to a clear set of procedures, roles and rules for receiving complaints and providing a remedy. Effective grievance resolution mechanisms are characterised by their acceptance and legitimacy among affected stakeholders, transparency, accessibility and adherence to rights-based approaches.  They should operate in a predictable and equitable manner, and be based on engagement and dialogue.</t>
  </si>
  <si>
    <t>In order that governance arrangements function effectively, all affected stakeholders need to be equipped with the right information at the right time and the inputs they provide need to be meaningfully addressed.  In doing so, a conscious effort is required to ensure that traditionally excluded groups are actively brought into the process in a manner that upholds their dignity and encourages their participation.  This is particularly the case when an NbS intervention operates or impacts on the lands and territories of Indigenous Peoples, where their right to self-determine interventions and outcomes should follow established FPIC protocols.</t>
  </si>
  <si>
    <t>Stakeholder mapping and analysis identifies those who may be directly and indirectly, positively or negatively, affected by the NbS.  This allows the intervention to afford opportunities to affected stakeholders to engage with and participate in the design and implementation, advocate clearly to uphold their own rights and interests, and where necessary, prevent further marginalisation.</t>
  </si>
  <si>
    <t>It is important that transparent and accessible documentation records key steps in NbS decision-making procedures. This helps enhance accountability and provides a strong basis for recourse in the case of any disputes or disagreements. Specific attention should be paid to noting which stakeholders where involved in decision-making and the role they played. This is particularly important where extreme inequity persists so that processes can be adapted to encourage meaningful and effective participation.</t>
  </si>
  <si>
    <t>Ecosystems do not follow political and administrative borders. Where appropriate, transboundary cooperation agreements between relevant authorities underpin NbS planning and implementation across frontiers to help ensure coherency and consistency of approach and desired outcomes.</t>
  </si>
  <si>
    <t>All trades-off are accompanied with an associated set of costs and benefits which may be subject to change over the entire NbS lifecycle. A key function of NbS safeguards is to ensure that necessary trade-offs do not negatively impact the most disadvantaged elements of society or, equally, that they are denied access to the intervention's benefits. It is therefore important that the costs and benefits of trade-off arrangements are fully understood, widely shared among affected stakeholders, and periodically revisited (6.3)</t>
  </si>
  <si>
    <t>The legal and customary rights to access, use and control management over land and natural resources, particularly of vulnerable and marginalised groups, needs to be respected and upheld. Rights, use and responsibilities of stakeholder groups in relation to the NbS should be analysed and assessed, using appropriate tools and by building upon the outcomes of stakeholder analysis or mapping (5.3). This is particularly important when dealing with Indigenous communities, where Free, Prior and Informed Consent (FPIC) must be used (5.2).</t>
  </si>
  <si>
    <t xml:space="preserve">Where risk is unavoidable, safeguards must be in place and periodically reviewed to anticipate and avoid adverse consequences of interventions, especially considering that inequity in trade-offs may change over time and that not all stakeholders may be equally affected. Therefore, NbS design and strategy needs to be explicit about whose benefits and whose costs will be addressed, including when and how this will be reviewed. Safeguards may be put in place for biodiversity (e.g. setting aside a certain area for protection or limiting the timing of fishing) and for people (e.g. procedural - grievance mechanisms, consultation obligations, right to appeal or substantive - contracts, legal and regulatory provisions).  </t>
  </si>
  <si>
    <t xml:space="preserve">An NbS strategy, at its most basic, includes the reasoning behind the NbS, a precise articulation of the intended outcomes and clear understanding of how these should be achieved through the actions taken. It should be informed by the prevailing economic, social and ecological conditions, and clearly state the assumptions as to whether and how they are expected to change.  </t>
  </si>
  <si>
    <t>A monitoring and evaluation plan is a key requirement to understand whether the NbS strategy effectively delivers the intended outcomes and, thereby addressing the societal challenge; and, whether risks or unexpected impacts mean a change in strategy or action is required. Where NbS have synergies with other interventions or approaches, these should be included in the monitoring and evaluation (M&amp;E) plan. Observed and sustained deviations from the key elements of the NBS strategy (7.1) should trigger an adaptive management response (7.3).</t>
  </si>
  <si>
    <t>Learning based on evidence should drive NbS management. Furthermore, iterative -learning is essential in informing adaptive management actions, in order to respond to the factors influencing NbS interventions. For this Criterion, indicators 7.1 and 7.2 provide a continuous feedback loop to learn and adapt the NbS intervention. Ideally, iterative learning is institutionalised so that it carries on even after the NbS intervention ceases.</t>
  </si>
  <si>
    <t>Transformative change can be characterised by scaling up (policy or programmatic mainstreaming), scaling out (expansion at the geographical or sectoral level) or replication of the NbS. Consequently, it is important that the process of design and implementation captures, documents and makes available lessons learnt to individuals and stakeholders interested in replicating the process. This includes decision makers, investors and other NbS users from the public and private sectors.</t>
  </si>
  <si>
    <t>The implementation of NbS is subject to a range of pre-existing policies, laws and sectoral regulations, some of which may not be consistent or mutually reinforcing.  In some situations, inconsistent policies and regulations may limit the effective rollout of NBS or, worse, actually contribute to the loss of important ecosystem functions over time. In such situations, it is important to a) be aware of policy, regulatory and legal limitations and b) work with local and/or national decision makers as well as other key stakeholders, to highlight such obstacles and identify effective responses or other enabling solutions.</t>
  </si>
  <si>
    <t>NbS can make significant contributions to national economic, social and conservation targets and help achieve national commitments to international processes on climate change, human rights, human development and biodiversity. Making these linkages explicit, documenting and communicating them, help further reinforce the profile and role of NbS nationally, secure broad-based and durable political commitment as well as societal support, thereby enhancing the long-term sustainability of the intervention.</t>
  </si>
  <si>
    <t>The NbS outcomes related to biodiversity and ecosystem integrity lack specificity. There is a general indication about relevant conservation outcomes and a monitoring system is under preparation.</t>
  </si>
  <si>
    <t>The NbS outcomes include measurable indicator variables related to biodiversity and ecosystem integrity, but may lack specific details related to the magnitude of desired change (e.g., 80%) and the timeframe (e.g., within 5 years). Prior to initiating treatments, a baseline assessment has been conducted and a monitoring and evaluation system is in place, but may lack detail on the frequency of assessment, the analyses that will be done to determine outcomes, or how information will be shared. There is not enough information on ecosystem indicators for a relevant period of time.</t>
  </si>
  <si>
    <r>
      <t>A limited cost benefit analysis is carried out only considering the NbS site and/or only for specific parts of the NbS lifecycle. Costs and benefits identified have not been used to inform safeguards and corrective actions.</t>
    </r>
    <r>
      <rPr>
        <strike/>
        <sz val="10"/>
        <color rgb="FFFF0000"/>
        <rFont val="Arial"/>
        <family val="2"/>
      </rPr>
      <t/>
    </r>
  </si>
  <si>
    <t>The cost benefit analysis considers most spatial and temporal dimensions. Costs and benefits identified are used to inform safeguards and corrective actions although there are some gaps.</t>
  </si>
  <si>
    <t xml:space="preserve">Drivers of and responses to identified societal challenges are broadly understood within the relevant context although some documentation and knowledge gaps persist. </t>
  </si>
  <si>
    <t xml:space="preserve">Synergies across sectors are investigated and the most relevant complementary interventions are integrated within the design of the NbS. These are revisited at least once during the intervention period.
</t>
  </si>
  <si>
    <t>No. Synergies across sectors are not identified, and if any complementary interventions are identified, they are not integrated into the design of the NbS.</t>
  </si>
  <si>
    <t>Most risks of undesirable changes and their drivers are identified, taking into account scientific and local knowledge. The management of most of these risks is integrated into the design of the NbS and revisited at least once during the intervention time scale.</t>
  </si>
  <si>
    <r>
      <t xml:space="preserve">Yes. The NbS objectives include: specific and measurable indicator variables related to biodiversity and ecosystem integrity, the direction of desired change (increase, decrease, maintain), the magnitude of desired change (e.g., 80%) and the timeframe (e.g., within 5 years). Prior to initiating treatments, a monitoring and evaluation system is in place that includes the variables to be assessed, the frequency of assessment, the analyses that will be done to determine outcomes, and how information will be shared. Also prior to initiating treatment, a baseline assessment of the indicator variables has been conducted. </t>
    </r>
    <r>
      <rPr>
        <strike/>
        <sz val="10"/>
        <rFont val="Arial"/>
        <family val="2"/>
      </rPr>
      <t xml:space="preserve">. </t>
    </r>
    <r>
      <rPr>
        <sz val="10"/>
        <rFont val="Arial"/>
        <family val="2"/>
      </rPr>
      <t>Depending on the conservation actions proposed, monitoring and assessment yields enough information to indicate species or ecosystem recovery or a measurable extent of recovered areas, over a relevant period of time.</t>
    </r>
  </si>
  <si>
    <t>No. The NbS lacks identified outcomes related to biodiversity or ecosystem integrity. There is no monitoring system in place and no data about ecosystem or species recovery.</t>
  </si>
  <si>
    <t>Yes. A feedback and grievance resolution mechanism is developed in full consultation with affected stakeholders. The mechanism is legitimate, accessible, predictable, equitable, transparent, rights-compatible, and adaptively managed. There is clear evidence of ownership and trust in the mechanism</t>
  </si>
  <si>
    <t>A feedback and grievance resolution mechanism is developed with limited input from some affected stakeholders. The mechanism is not fully legitimate, accessible, predictable, equitable, transparent, rights-compatible or adaptively managed.</t>
  </si>
  <si>
    <t>No. A feedback and grievance resolution mechanism is not or only partially developed with no consultation with affected stakeholders.</t>
  </si>
  <si>
    <t>Most rights, usage of and access to land and resources, as well as responsibilities were analysed using a stakeholder mapping/analysis. All those analysed are acknowledged and respected although knowledge gaps persist in some areas or parts of the NbS.</t>
  </si>
  <si>
    <t xml:space="preserve">Some rights, usage of and access to land and resources, as well as responsibilities are analysed. However this was not done using appropriate tools and not linked to the outcomes of stakeholder analysis or mapping with only few stakeholders considered. Only some of those analysed are acknowledged and respected. </t>
  </si>
  <si>
    <t>No. The rights, usage of and access to land and resources, as well as responsibilities are not identified.</t>
  </si>
  <si>
    <t>Lessons learnt have been systematically captured and some sharing both upon demand and with relevant audiences in an accessible manner. Communications strategy is incomplete.</t>
  </si>
  <si>
    <t>Provision made to systematically capture lessons learnt. Some lessons learnt are shared with relevant audiences. There are barriers to accessibility (time frame, language, visibility, etc.) whether on demand or freely available. No communications strategy in place.</t>
  </si>
  <si>
    <t>No. Lessons learnt are not captured and/or shared. Not communications strategy in place.</t>
  </si>
  <si>
    <r>
      <t>Some relevant policy, regulations or laws were identified as part of the design of the NbS, but knowledge gaps (</t>
    </r>
    <r>
      <rPr>
        <i/>
        <sz val="10"/>
        <rFont val="Arial"/>
        <family val="2"/>
      </rPr>
      <t xml:space="preserve">e.g. </t>
    </r>
    <r>
      <rPr>
        <sz val="10"/>
        <rFont val="Arial"/>
        <family val="2"/>
      </rPr>
      <t>their potential use to influence the NbS, their relevance to the NbS, possible amendment) remain and no link to them was thought of or planned.</t>
    </r>
  </si>
  <si>
    <t>Yes. The drivers of and responses to identified societal challenges are well understood, including with reference to the relevant national/local context, and are fully documented and accessible.</t>
  </si>
  <si>
    <t>Yes. NbS actions incorporate a review of policy, regulations and laws that are relevant to the NbS, that can be used to support their uptake and mainstreaming. Where necessary and possible, the NbS may inform and enhance policy and regulating frameworks amendment, to ensure sustainability.</t>
  </si>
  <si>
    <t>Yes. There is a detailed assessment of requirements to maintain or recover ecosystem integrity. Options to enhance the integrity of the ecosystem or connectivity, where appropriate, are identified and implemented. These options might include soil recovery practices, ecological restoration activities, isolation practices, or conservation actions for targeted species.</t>
  </si>
  <si>
    <t>High level participation was achieved from most representative institutions. Processes have been established to ensure this is upheld throughout the intervention with priority stakeholders although gaps persist with some stakeholders.</t>
  </si>
  <si>
    <t>A stakeholder analysis was conducted identifying stakeholders who may be directly or indirectly affected by the NbS. Most stakeholders were then involved in the processes of the intervention although some gaps remain. Ownership cannot be substantiated</t>
  </si>
  <si>
    <t>Comments</t>
  </si>
  <si>
    <t>FINAL OUTPUT
Your Criterion %age</t>
  </si>
  <si>
    <t>No. Human well-being outcomes are not identified or are vague and ill defined with no benchmarks and no provision for assessment.</t>
  </si>
  <si>
    <t>The design of NbS recognises and responds to some of interactions between the economy, society and ecosystems although knowledge gaps remain. These are partially or not at all accounted for in decision-making processes.</t>
  </si>
  <si>
    <t xml:space="preserve">Synergies across some sectors are broadly identified, but knowledge gaps persist and only some complementary interventions are integrated into the design of the NbS.
</t>
  </si>
  <si>
    <t>Yes. An updated assessment of the current status of ecosystems at the appropriate spatial and temporal scales is in place. The assessment includes information about the drivers of change and biodiversity loss. The assessment includes field verification and local knowledge.</t>
  </si>
  <si>
    <t>Strong (3)</t>
  </si>
  <si>
    <t>Adequate (2)</t>
  </si>
  <si>
    <t>Partial (1)</t>
  </si>
  <si>
    <t>Insufficient (0)</t>
  </si>
  <si>
    <t>General information about existing land cover and land use is used for assessing the status of the ecosystems, at more general scales and not older than ten years. There is not validation at field level and data coming from communities or traditional knowledge.</t>
  </si>
  <si>
    <t>No. There is no information available about general conditions of the status of the ecosystems at any relevant spatial or temporal scale.</t>
  </si>
  <si>
    <t>The NbS plan has identified possible adverse impacts of NbS interventions on ecosystems, ecological process and species, and has included actions to mitigate those impacts, however lack of clarity on how actions will be mobilised and resourced. A monitoring plan for assessing adverse impacts is under development, including actions to counteract the effects of those impacts.</t>
  </si>
  <si>
    <t>There is a general identification of potential options to enhance ecosystem integrity or connectivity, where appropriate, and a plan to incorporate them into the NbS strategy.</t>
  </si>
  <si>
    <t>No. Identification of costs and benefits is limited only to the immediate and direct financial transactions of the initiative. Understanding of how costs and benefits are distributed is superficial and/or anecdotal</t>
  </si>
  <si>
    <t>Yes. A full cost effectiveness study has been conducted according to best practice and includes upfront and recurring direct and indirect costs, the full flow of benefits overtime and key assumptions. Sensitivity analysis has been conducted against critical variables (including changes to key regulatory and subsidy arrangements), the long-term economic and financial sustainability is well understood as well as the economic risks.</t>
  </si>
  <si>
    <t>A basic internal rate of return has been calculated drawing primarily on direct upfront and recurring costs and direct benefits. However there are significant gaps in accounting for indirect costs and benefits and key assumptions have not been tested. There is a limited understanding of the impacts of changes to current regulations and subsidy regimes.</t>
  </si>
  <si>
    <t>Yes. The effectiveness and affordability of the intervention against the next best alternative(s) are fully economically justified, understood and documented.</t>
  </si>
  <si>
    <t>Yes. A comprehensive review of resourcing options that covers the costs of delivery of the intervention's primary and ancillary benefits has been undertaken and a full resourcing package has been assembled and negotiated, including provision for future revenue streams.</t>
  </si>
  <si>
    <t>The principle source of long-term funding is identified and secured. Potential viable sources of complementary resourcing have been identified and thoroughly assessed, including accompanying legal, regulatory and contractual obligations. While a comprehensive resourcing package has been identified it has not yet been negotiated</t>
  </si>
  <si>
    <t>A feedback and grievance resolution mechanism is developed in full consultation with affected stakeholders. The mechanism is legitimate, accessible, predictable, equitable, transparent, rights-compatible, and adaptively managed. Ownership and trust in the mechanism is likely but currently cannot be substantiated</t>
  </si>
  <si>
    <t>Decision-making processes map rights and interests of all or some participating and affected stakeholders. The procedures are documented however no clear plan to take into account stakeholder decisions. Gaps remain and/or there is a lack of transparency or accessibility.</t>
  </si>
  <si>
    <t>General understanding whether the NbS intervention area extends beyond jurisdictional boundaries. Some transboundary cooperation's agreements are created between affected stakeholders in jurisdictions although gaps persist.</t>
  </si>
  <si>
    <t>Yes. The cost benefits analysis considers costs and benefits both at the NbS site and the larger landscape/seascape, throughout the NbS intervention time-scale. Costs and benefits are used to inform safeguards and corrective actions. Process of decision-making on choices is disclosed to all stakeholders</t>
  </si>
  <si>
    <t>No. No cost benefit analysis of trade-offs is carried out and/or no safeguards or corrective actions are in place.</t>
  </si>
  <si>
    <t>Yes. Mutually agreed upon limits of trade-offs are in place, documented, and respected. Safeguards are in place and are periodically reviewed throughout the intervention time scale, with clear documentation of this being provided.</t>
  </si>
  <si>
    <t>Mutually agreed upon limits of some trade-offs are in place and are respected. Safeguards are in place and are occasionally reviewed, with documentation provided</t>
  </si>
  <si>
    <t>Mutually agreed upon limits of only a few trade-offs are in place and/or are not being respected. Few safeguards are in place but are sporadically reviewed. There is no documentation of the process</t>
  </si>
  <si>
    <t>No. Mutually agreed upon limits of trade-offs have not been considered and no safeguards have therefore been put in place.</t>
  </si>
  <si>
    <t>Yes. A strategy is established that precisely states intended outcomes, actions and assumptions made in regards to economic, social and ecological conditions. The strategy elaborates on whether/how assumptions may change and is consistently used a basis for monitoring and evaluation of the intervention occurring at regular intervals.</t>
  </si>
  <si>
    <t>A monitoring and evaluation plan is in place to be implemented throughout the intervention lifecycle albeit not at a regular basis. A clear process for how deviations will trigger an adaptive management response is lacking.</t>
  </si>
  <si>
    <t>Incomplete learning framework lacking clarity on how monitoring and evaluation will lead to learning and adaptation.</t>
  </si>
  <si>
    <t>Yes. NbS lessons learnt have been systematically captured and subsequently shared both upon demand and with strategic audiences in an accessible manner. A communication strategy is in place identifying how this change behaviours to trigger transformational change.</t>
  </si>
  <si>
    <t>No. The NbS design and operational plans have not been framed within the context of prevailing land-use and other relevant policies, regulations or laws and has not engage with other key stakeholders on issues that related to enabling policy, legal and regulatory frameworks.</t>
  </si>
  <si>
    <r>
      <t>Yes. Relevant national and global targets for human wellbeing, climate change and biodiversity have been identified</t>
    </r>
    <r>
      <rPr>
        <sz val="10"/>
        <rFont val="Arial"/>
        <family val="2"/>
      </rPr>
      <t>. The potential contribution of the NbS to these targets was identified is reported in the relevant platforms, to facilitate mainstreaming and upscaling of the NbS intervention.</t>
    </r>
  </si>
  <si>
    <t>8. Sustainability and mainstreaming</t>
  </si>
  <si>
    <t>Guiding questions</t>
  </si>
  <si>
    <t>The most pressing societal challenges for rights holders and beneficiaries are prioritised</t>
  </si>
  <si>
    <t>The societal challenges addressed are clearly understood and documented</t>
  </si>
  <si>
    <t>Human wellbeing outcomes arising from the NbS are identified, benchmarked and periodically assessed</t>
  </si>
  <si>
    <t>Design of NbS recognises and responds to the interactions between the economy, society and ecosystems</t>
  </si>
  <si>
    <t>Design of NbS integrated with other complementary interventions and seeks synergies across sectors</t>
  </si>
  <si>
    <t>Design of NbS incorporates risk identification and risk management beyond the intervention site</t>
  </si>
  <si>
    <t>NbS actions directly respond to evidence-based assessment of the current state of the ecosystem and prevailing drivers of degradation and loss</t>
  </si>
  <si>
    <t>Clear and measurable biodiversity conservation outcomes are identified, benchmarked and periodically assessed</t>
  </si>
  <si>
    <t>Monitoring includes periodic assessments for unintended adverse consequences on nature arising from the NbS</t>
  </si>
  <si>
    <t>Opportunities to enhance ecosystem integrity and connectivity identified and incorporated into the NbS strategy</t>
  </si>
  <si>
    <t>The direct and indirect benefits and costs associated with the NbS, who pays and who benefits, are identified and documented</t>
  </si>
  <si>
    <t>A cost-effectiveness study is provided to support the choice of NbS including the likely impact of any relevant regulations and subsidies</t>
  </si>
  <si>
    <t>The effectiveness of an NbS design is justified against available alternative solutions, taking into account any associated externalities</t>
  </si>
  <si>
    <t>NbS design considers a portfolio of resourcing options such as market-based, public sector, voluntary commitments and actions to support regulatory compliance</t>
  </si>
  <si>
    <t>A defined and fully agreed upon feedback and grievance resolution mechanism is available to all stakeholders before an NbS intervention can be initiated</t>
  </si>
  <si>
    <t>Participation is based on mutual respect and equality, regardless of gender, age or social status, and upholds the right of Indigenous Peoples to Free Prior and Informed Consent (FPIC)</t>
  </si>
  <si>
    <t>Stakeholders who are directly and indirectly affected by the NbS have been identified and involved in all processes of the NbS intervention</t>
  </si>
  <si>
    <t>Decision-making processes document and respond to rights and interests of all participating and affected stakeholders</t>
  </si>
  <si>
    <t>Where the scale of the NbS extends beyond jurisdictional boundaries, mechanisms are established to enable joint decision-making among the stakeholders in those jurisdictions affected by the NbS</t>
  </si>
  <si>
    <t>The potential costs and benefits of associated trade-offs of the NbS intervention are explicitly acknowledged and inform safeguards and any appropriate corrective actions</t>
  </si>
  <si>
    <t>The rights, usage of and access to land and resources, along with the responsibilities of different stakeholders are acknowledged and respected</t>
  </si>
  <si>
    <t>Established safeguards are periodically reviewed to ensure that mutually-agreed trade-offs limits are respected and do not destabilise the entire NbS</t>
  </si>
  <si>
    <t>A NbS strategy is established and used as a basis for regular monitoring and evaluation of the intervention</t>
  </si>
  <si>
    <t>A monitoring and evaluation plan is developed and implemented throughout the intervention lifecycle</t>
  </si>
  <si>
    <t>A framework for iterative learning that enables adaptive management is applied throughout the intervention lifecycle</t>
  </si>
  <si>
    <t>NbS design, implementation and lessons learnt are shared for triggering transformative change</t>
  </si>
  <si>
    <t>NbS inform and enhance facilitating policy and regulation frameworks to support its uptake and mainstreaming</t>
  </si>
  <si>
    <t>Where relevant, NbS contribute to national and global targets for human wellbeing, climate change, biodiversity and human rights, including the United Nations Declaration on the Rights of Indigenous Peoples (UNDRIP)</t>
  </si>
  <si>
    <t xml:space="preserve">Have the drivers of internal and external risks been identified? Has scientific and local knowledge concerning those risks been taken into account? Does the design of the NbS take into account possible internal and external risks? Has a risk management plan been integrated into the design of the NbS? Will this risk management plan be revisited throughout the intervention time scale? </t>
  </si>
  <si>
    <t>Yes. Possible adverse impacts of NbS interventions on ecosystems, ecological process and species identified and actions to mitigate those impacts are mobilized. Specific measurable variables related to potential adverse impacts have been included in the baseline assessment, a monitoring and evaluation system of these impacts is properly implemented, and actions to address those impacts are in place.</t>
  </si>
  <si>
    <t>Is a monitoring and assessment plan in place for ecosystems, species and ecological processes? Is the monitoring plan based around measurable variables related to potential adverse impacts on nature arising from the NbS, both direct and indirect?  Are actions in response to those impacts in place? Is the monitoring plan properly implemented with measurements taking place at periodic intervals?</t>
  </si>
  <si>
    <t>Yes. Decision-making processes take into account the rights and interests of all participating and affected stakeholders, with specific attention paid to stakeholders subject to extreme inequity. The procedures are documented and this documentation is transparent and accessible.</t>
  </si>
  <si>
    <t>Yes. Whether and where the NbS intervention area extends beyond jurisdictional boundaries is identified. Where this is the case, transboundary cooperation's agreements are created between affected stakeholders in all jurisdictions. Joint decision-making is enabled.</t>
  </si>
  <si>
    <t>Is there a robust monitoring and evaluation plan in place? Is it being implemented throughout the lifecycle of the intervention? Does this plan include how deviations of the strategy trigger an adaptive management response?</t>
  </si>
  <si>
    <t>Is there a plan to learn and adapt in response to the monitoring and evaluation plan? Is there a learning framework applied to the NbS for iterative learning throughout the intervention lifecycle? Does this enable adaptive management? Is there are strategy for how learning persists beyond the time frame of the intervention?</t>
  </si>
  <si>
    <t xml:space="preserve">Are societal challenges identified? Are rights holders and beneficiaries consulted? Are the most pressing societal challenges for rights holders and beneficiaries prioritised? 
</t>
  </si>
  <si>
    <t>Are the drivers and responses to the societal challenges identified? Are the societal challenges understood at the relevant national/local context? Are the societal challenges documented and accessible to affected stakeholders?</t>
  </si>
  <si>
    <t>Are interactions identified between the economy, society and ecosystems? Does that include those within and surrounding the intervention area? Is the change in these interactions considered over time? Are potential knock-on impacts on and from other areas  identified? Are these interactions used to design the intervention and decision making processes?</t>
  </si>
  <si>
    <t>Are complementary interventions identified in and around the area? Is the design of the NbS integrated with relevant complementary interventions? Are synergies sought in project management, monitoring and outcomes? Are complementary interventions and synergies re-assessed throughout the intervention time scale?</t>
  </si>
  <si>
    <t>Is the current state of relevant ecosystems assessed? Is this assessment at the appropriate spatial and temporal scale? Are the drivers of ecosystem degradation and biodiversity loss assessed? Does the assessment include field verification? Does the assessment take into account scientific and local knowledge? Do NbS actions respond to the assessment and identified drivers of degradation and loss?</t>
  </si>
  <si>
    <t>Are clear and measurable biodiversity conservation outcomes identified? Are these outcomes based on an understanding of the current ecosystem state? Are these outcomes applicable to the relevant period of time for the intervention? Are benchmarks for desired change in place? Are the conservation outcomes periodically assessed?</t>
  </si>
  <si>
    <t>Are the requirements to maintain or recover ecosystem integrity identified? Are opportunities to enhance ecosystem connectivity and integrity assessed? Are actions in response to these requirements and opportunities incorporated into the NbS strategy?</t>
  </si>
  <si>
    <t>Are the direct and indirect benefits and costs associated with the NbS and who receives them identified? Is this fully documented? Is this verified with key informants? Can "winners" and "losers" be easily ascertained?</t>
  </si>
  <si>
    <t>Is cost-effectiveness analysed? Does the study include upfront and recurring direct and indirect costs as well as the full flow of benefits overtime? Are the key assumptions of cost-effectiveness identified? Does the study include measuring the impact of any relevant regulations and subsidies? Does the study support the choice of actions for the intervention? Is a sensitivity analysis conducted against critical variables?</t>
  </si>
  <si>
    <t>Are available alternative solutions identified? Is the intervention design's effectiveness justified against available alternative solutions? Is this justification documented? Are associated externalities adequately taken into account?</t>
  </si>
  <si>
    <t>Are the stakeholders who are directly and indirectly affected by the NbS identified? Is their impact and interest in the intervention mapped? Are they involved in all processes of the intervention? Do affected stakeholder accept and feel ownership over the outcomes of the intervention?</t>
  </si>
  <si>
    <t>Are decision-making processes being documented? Is this documentation transparent and accessible? Do they respond to the rights and interests of all participating and affected stakeholders? Is specific attention paid to stakeholders subject to extreme inequity?</t>
  </si>
  <si>
    <t>Are there mutually agreed upon limits of trade-offs and are they being respected? Are there established safeguards in place to prevent these being exceeded or to prevent trade-offs destabilising the entire ecosystem or land/seascape? Are these safeguards being periodically reviewed? Is clear documentation of safeguards and their review provided?</t>
  </si>
  <si>
    <t>Is there a comprehensive review of resourcing options? Does this review cover the costs of delivery of the intervention's primary and ancillary benefits? Has a full resourcing package been assembled and negotiated? Does this resourcing package include provision for future revenue streams?</t>
  </si>
  <si>
    <t>Is there a legitimate feedback and grievance mechanism? Are affected stakeholders consulted for the development of this mechanism? Is this mechanism documented, predictable and transparent?  Is this mechanism available and accessible to all stakeholders? Is the mechanism available to stakeholders from before the start of the intervention? Is the mechanism right-compatible? Is the ownership and trust of the mechanism evident? Is the mechanism regularly reviewed and adapted?</t>
  </si>
  <si>
    <t>Are indigenous peoples impacted, either directly or indirectly, at any point during the intervention? Does the intervention uphold the right of Indigenous Peoples to Free Prior and Informed Consent throughout the intervention timescale? Is participation based on mutual respect and equality? Are there processes in place to support this throughout the intervention timescale?</t>
  </si>
  <si>
    <t>Do ecological processes and functions of the ecosystems in the intervention extend beyond jurisdictional boundaries? If so, is joint decision-making being enabled among the stakeholders affected by the NbS in all jurisdictions? Are transboundary cooperation's agreements created between affected stakeholders in all jurisdictions?</t>
  </si>
  <si>
    <t>Are costs and benefits both at the NbS site and the larger landscape/seascape, throughout the NbS intervention time-scale identified? Are the potential NbS costs and benefits of associated trade-offs explicitly acknowledged? Are they used to inform safeguards? Are they used to inform corrective actions if those safeguards are passed? Is the process of decision-making regarding costs and benefits  disclosed to affected stakeholders?</t>
  </si>
  <si>
    <t>Are the rights, usage of and access to land and resources as well as stakeholder responsibilities identified? Are they incorporated into a stakeholder mapping analysis? Are they acknowledged and respected? Do they inform the design of the intervention?</t>
  </si>
  <si>
    <t>Is there a strategy for the intervention for how societal challenges will be addressed? Does the strategy precisely state intended outcomes, actions and assumptions in regards to economic, social and ecological conditions? Does the strategy elaborate on whether and how assumptions may change? Is it consistently being used as a basis for regular monitoring and evaluation of the intervention?</t>
  </si>
  <si>
    <t>Are NbS design, implementation and lessons learnt being systematically captured? Are they being shared both on demand and with strategic audiences? Is this sharing accessible to target audiences? Is a communication strategy in place? Does this strategy detail how communication will change behaviours and how this will trigger transformational change?</t>
  </si>
  <si>
    <t>Are policy, regulations and laws relevant to the intervention being identified? Are their impacts and opportunities being mapped? Are early adopters and entry points being identified? Are the interventions actions and communications informing or enhancing facilitating policy and regulation frameworks? Is this supporting uptake and mainstreaming of NbS?</t>
  </si>
  <si>
    <t>Are relevant national and global targets for human wellbeing, climate change, and biodiversity and human rights being identified? Does this include UNDRIP? Are the interventions actions contributing to any of these targets? Is this contribution being reported in relevant platforms? IS this facilitating mainstreaming and upscaling of the intervention?</t>
  </si>
  <si>
    <t>Recommendations, opportunities and challenges</t>
  </si>
  <si>
    <t xml:space="preserve">Purpose of the self-assessment sheet: </t>
  </si>
  <si>
    <t>1. Register for the user group and download the latest self-assessment tool:</t>
  </si>
  <si>
    <t>3. In each criteria tab, for each indicator line:</t>
  </si>
  <si>
    <t>How to use the self-assessment sheet:</t>
  </si>
  <si>
    <t>https://www.surveygizmo.com/s3/5741878/IUCN-Global-Standard-for-NbS-User-Group</t>
  </si>
  <si>
    <t>a. Answer the guiding questions and use answer to decide whether the indicator is addressed insufficiently, partially, adequately or strong. The scaling guidance in each sheet describes the differences between the different ratings. In the colored box in the indicator row choose the rating from the drop down menu.</t>
  </si>
  <si>
    <t>b. Write a few sentences describing the reasoning behind the rating chosen for the indicator.</t>
  </si>
  <si>
    <t>c. List the documents, websites, content, audits, research, etc. which provide verification for the rating of the indicator and support the rational provided.</t>
  </si>
  <si>
    <t>If the match to any single criterion is "insufficient" then the intervention is not in adherance with the Standard. Regardless of percentage match, all criteria must be at least partially addressed. Use the spider graph to identify areas for improvement.</t>
  </si>
  <si>
    <t>Some ratings might still need to be altered, rationales expanded upon or means of verification provided. Use the engagement opportunity to complete the final column with any identified recommendations, opportunities and challenges for the intervention.</t>
  </si>
  <si>
    <t>2. Identify commonly used resources for means of verification and list their locations in the resources tab:</t>
  </si>
  <si>
    <t>4. Check the overview tab to assess whether further work is needed:</t>
  </si>
  <si>
    <t>5. Gather project proponents and relevant stakeholders to consult on results:</t>
  </si>
  <si>
    <t>6. Report results and lessons learnt to relevant stakeholders, including IUCN:</t>
  </si>
  <si>
    <t>For transparency, make the self-assessment sheet available to relevant stakeholders. The results and recommendations may also be presented in ppt or pdf format as needed. If results and lessons learnt are shared with IUCN, further guidance may be provided and the intervention may be used in pilot reports for the IUCN Global Standard for NbS. The following survey facilitates easy sharing of results and feedback or you can get in touch with the IUCN NbS group directly at NbSStandard@iucn.org</t>
  </si>
  <si>
    <t>https://www.surveygizmo.com/s3/5785977/IUCN-Global-Standard-for-NbS-Sharing-Results</t>
  </si>
  <si>
    <t>Link/Location</t>
  </si>
  <si>
    <t>Document type</t>
  </si>
  <si>
    <t>File/site name</t>
  </si>
  <si>
    <t>Stakeholder engagement strategy</t>
  </si>
  <si>
    <t>Proposal</t>
  </si>
  <si>
    <t>Biodiversity baseline assessment</t>
  </si>
  <si>
    <t>Cost-effectiveness analysis</t>
  </si>
  <si>
    <t>In grey are some commonly required documents. Documentation is required for transparency, credibility and to facilitate further work.</t>
  </si>
  <si>
    <t>Types of documentation</t>
  </si>
  <si>
    <t>Strategy</t>
  </si>
  <si>
    <t>Cost-benefit analysis</t>
  </si>
  <si>
    <t>Risk assessment</t>
  </si>
  <si>
    <t>Stakeholder mapping</t>
  </si>
  <si>
    <t>Monitoring and evaluation plan</t>
  </si>
  <si>
    <t>Consultation documentation</t>
  </si>
  <si>
    <t>Communication strategy</t>
  </si>
  <si>
    <t>Feedback and grievance mechanism</t>
  </si>
  <si>
    <t>Policy mapping</t>
  </si>
  <si>
    <t>Management plan</t>
  </si>
  <si>
    <t>Social impact assessment</t>
  </si>
  <si>
    <t>Environmental impact assessment</t>
  </si>
  <si>
    <t>Other</t>
  </si>
  <si>
    <t>Map</t>
  </si>
  <si>
    <t>To enable users of the IUCN Global Standard for NbS to:
1) Assess whether an intervention/proposal adheres to the Standard
2) Inform internal and external stakeholders on the means of verification in place/used (or lack of) to measure the indicators
3) Identify areas for improvement</t>
  </si>
  <si>
    <t>Use drop down menu to intput how well intervention matches to indicator.</t>
  </si>
  <si>
    <t>Are human wellbeing outcomes relevant to the identified societal challenges identified? Are there benchmarks in place to monitor impact? Are outcomes and benchmarks assessed at regularly occurring intervals? Are human wellbeing outcomes incorporated into the strategy for the intervention?</t>
  </si>
  <si>
    <t>Total Percentage match</t>
  </si>
  <si>
    <t>Is this in adherance with the IUCN Global Standard for NbS?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</si>
</sst>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2"/>
      <color theme="1"/>
      <name val="Calibri"/>
      <family val="2"/>
    </font>
    <font>
      <sz val="10"/>
      <color theme="1"/>
      <name val="Arial"/>
      <family val="2"/>
    </font>
    <font>
      <b/>
      <sz val="12"/>
      <color theme="1"/>
      <name val="Calibri"/>
      <family val="2"/>
    </font>
    <font>
      <b/>
      <sz val="16"/>
      <color theme="1"/>
      <name val="Calibri"/>
      <family val="2"/>
    </font>
    <font>
      <b/>
      <sz val="12"/>
      <color theme="1"/>
      <name val="Calibri"/>
      <family val="2"/>
      <scheme val="minor"/>
    </font>
    <font>
      <sz val="12"/>
      <color theme="1"/>
      <name val="Calibri"/>
      <family val="2"/>
      <scheme val="minor"/>
    </font>
    <font>
      <sz val="11"/>
      <color theme="1"/>
      <name val="Calibri"/>
      <family val="2"/>
    </font>
    <font>
      <sz val="12"/>
      <color rgb="FF000000"/>
      <name val="Calibri"/>
      <family val="2"/>
    </font>
    <font>
      <b/>
      <sz val="18"/>
      <color theme="1"/>
      <name val="Calibri"/>
      <family val="2"/>
    </font>
    <font>
      <b/>
      <sz val="12"/>
      <name val="Calibri"/>
      <family val="2"/>
    </font>
    <font>
      <u/>
      <sz val="12"/>
      <color theme="10"/>
      <name val="Calibri"/>
      <family val="2"/>
    </font>
    <font>
      <sz val="12"/>
      <color rgb="FF00B050"/>
      <name val="Calibri"/>
      <family val="2"/>
    </font>
    <font>
      <sz val="12"/>
      <color rgb="FF92D050"/>
      <name val="Calibri"/>
      <family val="2"/>
    </font>
    <font>
      <sz val="12"/>
      <color rgb="FFFFC000"/>
      <name val="Calibri"/>
      <family val="2"/>
    </font>
    <font>
      <sz val="12"/>
      <color rgb="FFFF0000"/>
      <name val="Calibri"/>
      <family val="2"/>
    </font>
    <font>
      <strike/>
      <sz val="10"/>
      <color rgb="FFFF0000"/>
      <name val="Arial"/>
      <family val="2"/>
    </font>
    <font>
      <b/>
      <sz val="10"/>
      <name val="Arial"/>
      <family val="2"/>
    </font>
    <font>
      <sz val="10"/>
      <name val="Arial"/>
      <family val="2"/>
    </font>
    <font>
      <strike/>
      <sz val="10"/>
      <name val="Arial"/>
      <family val="2"/>
    </font>
    <font>
      <sz val="12"/>
      <name val="Calibri"/>
      <family val="2"/>
    </font>
    <font>
      <i/>
      <sz val="10"/>
      <name val="Arial"/>
      <family val="2"/>
    </font>
    <font>
      <b/>
      <sz val="12"/>
      <color theme="0"/>
      <name val="Calibri"/>
      <family val="2"/>
    </font>
    <font>
      <b/>
      <sz val="14"/>
      <color theme="0"/>
      <name val="Calibri"/>
      <family val="2"/>
    </font>
    <font>
      <sz val="12"/>
      <color theme="0"/>
      <name val="Calibri"/>
      <family val="2"/>
    </font>
    <font>
      <i/>
      <sz val="12"/>
      <color theme="0" tint="-0.34998626667073579"/>
      <name val="Calibri"/>
      <family val="2"/>
    </font>
    <font>
      <b/>
      <sz val="26"/>
      <color theme="1"/>
      <name val="Calibri"/>
      <family val="2"/>
    </font>
    <font>
      <b/>
      <sz val="36"/>
      <name val="Calibri"/>
      <family val="2"/>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C00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4" tint="-0.249977111117893"/>
        <bgColor indexed="64"/>
      </patternFill>
    </fill>
  </fills>
  <borders count="35">
    <border>
      <left/>
      <right/>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indexed="64"/>
      </left>
      <right style="medium">
        <color indexed="64"/>
      </right>
      <top style="medium">
        <color indexed="64"/>
      </top>
      <bottom style="medium">
        <color indexed="64"/>
      </bottom>
      <diagonal/>
    </border>
    <border>
      <left style="medium">
        <color rgb="FFCCCCCC"/>
      </left>
      <right/>
      <top style="medium">
        <color rgb="FFCCCCCC"/>
      </top>
      <bottom style="medium">
        <color rgb="FF000000"/>
      </bottom>
      <diagonal/>
    </border>
    <border>
      <left style="medium">
        <color rgb="FFCCCCCC"/>
      </left>
      <right style="medium">
        <color rgb="FFCCCCCC"/>
      </right>
      <top/>
      <bottom style="medium">
        <color rgb="FFCCCCCC"/>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rgb="FF000000"/>
      </right>
      <top style="medium">
        <color rgb="FFCCCCCC"/>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CCCCCC"/>
      </top>
      <bottom style="medium">
        <color rgb="FF000000"/>
      </bottom>
      <diagonal/>
    </border>
    <border>
      <left style="medium">
        <color indexed="64"/>
      </left>
      <right style="medium">
        <color indexed="64"/>
      </right>
      <top style="medium">
        <color rgb="FFCCCCCC"/>
      </top>
      <bottom style="medium">
        <color indexed="64"/>
      </bottom>
      <diagonal/>
    </border>
  </borders>
  <cellStyleXfs count="2">
    <xf numFmtId="0" fontId="0" fillId="0" borderId="0"/>
    <xf numFmtId="0" fontId="10" fillId="0" borderId="0" applyNumberFormat="0" applyFill="0" applyBorder="0" applyAlignment="0" applyProtection="0"/>
  </cellStyleXfs>
  <cellXfs count="137">
    <xf numFmtId="0" fontId="0" fillId="0" borderId="0" xfId="0"/>
    <xf numFmtId="49" fontId="3" fillId="0" borderId="0" xfId="0" applyNumberFormat="1" applyFont="1"/>
    <xf numFmtId="49" fontId="2" fillId="0" borderId="0" xfId="0" applyNumberFormat="1" applyFont="1" applyAlignment="1">
      <alignment horizontal="left"/>
    </xf>
    <xf numFmtId="0" fontId="0" fillId="0" borderId="0" xfId="0" applyAlignment="1">
      <alignment horizontal="left"/>
    </xf>
    <xf numFmtId="0" fontId="7" fillId="0" borderId="5" xfId="0" applyFont="1" applyBorder="1" applyAlignment="1">
      <alignment horizontal="left"/>
    </xf>
    <xf numFmtId="164" fontId="0" fillId="0" borderId="5" xfId="0" applyNumberFormat="1" applyBorder="1" applyAlignment="1">
      <alignment horizontal="center"/>
    </xf>
    <xf numFmtId="0" fontId="0" fillId="0" borderId="5" xfId="0" applyBorder="1" applyAlignment="1">
      <alignment horizontal="center" vertical="center"/>
    </xf>
    <xf numFmtId="0" fontId="4" fillId="0" borderId="5" xfId="0" applyFont="1" applyBorder="1" applyAlignment="1">
      <alignment horizontal="left" vertical="center"/>
    </xf>
    <xf numFmtId="0" fontId="0" fillId="0" borderId="0" xfId="0" applyAlignment="1">
      <alignment horizontal="left" vertical="center"/>
    </xf>
    <xf numFmtId="0" fontId="4" fillId="0" borderId="5" xfId="0" applyFont="1" applyBorder="1" applyAlignment="1">
      <alignment horizontal="center" vertical="center" wrapText="1"/>
    </xf>
    <xf numFmtId="49" fontId="0" fillId="0" borderId="0" xfId="0" applyNumberFormat="1" applyAlignment="1">
      <alignment wrapText="1"/>
    </xf>
    <xf numFmtId="0" fontId="0" fillId="0" borderId="0" xfId="0" applyAlignment="1">
      <alignment wrapText="1"/>
    </xf>
    <xf numFmtId="2" fontId="0" fillId="0" borderId="0" xfId="0" applyNumberFormat="1" applyAlignment="1">
      <alignment horizontal="center" vertical="center" wrapText="1"/>
    </xf>
    <xf numFmtId="0" fontId="0" fillId="0" borderId="0" xfId="0" applyAlignment="1">
      <alignment horizontal="center" wrapText="1"/>
    </xf>
    <xf numFmtId="49" fontId="0" fillId="0" borderId="0" xfId="0" applyNumberFormat="1" applyAlignment="1">
      <alignment horizontal="left" wrapText="1"/>
    </xf>
    <xf numFmtId="0" fontId="0" fillId="0" borderId="0" xfId="0" applyAlignment="1">
      <alignment horizontal="left" wrapText="1"/>
    </xf>
    <xf numFmtId="2" fontId="4" fillId="0" borderId="5" xfId="0" applyNumberFormat="1" applyFont="1" applyBorder="1" applyAlignment="1">
      <alignment horizontal="center" vertical="center" wrapText="1"/>
    </xf>
    <xf numFmtId="0" fontId="0" fillId="0" borderId="5" xfId="0" applyBorder="1" applyAlignment="1">
      <alignment horizontal="center" wrapText="1"/>
    </xf>
    <xf numFmtId="2" fontId="0" fillId="0" borderId="5" xfId="0" applyNumberFormat="1" applyBorder="1" applyAlignment="1">
      <alignment horizontal="center" vertical="center" wrapText="1"/>
    </xf>
    <xf numFmtId="0" fontId="5" fillId="0" borderId="5" xfId="0" applyFont="1" applyBorder="1" applyAlignment="1">
      <alignment horizontal="center" wrapText="1"/>
    </xf>
    <xf numFmtId="49" fontId="0" fillId="0" borderId="0" xfId="0" applyNumberFormat="1" applyAlignment="1">
      <alignment horizontal="center" wrapText="1"/>
    </xf>
    <xf numFmtId="0" fontId="8" fillId="0" borderId="0" xfId="0" applyFont="1" applyAlignment="1">
      <alignment horizontal="center" wrapText="1"/>
    </xf>
    <xf numFmtId="0" fontId="8" fillId="0" borderId="0" xfId="0" applyFont="1" applyAlignment="1">
      <alignment horizontal="left"/>
    </xf>
    <xf numFmtId="0" fontId="2" fillId="0" borderId="5" xfId="0" applyFont="1" applyBorder="1" applyAlignment="1">
      <alignment horizontal="center" vertical="center"/>
    </xf>
    <xf numFmtId="165" fontId="11" fillId="0" borderId="5" xfId="0" applyNumberFormat="1" applyFont="1" applyBorder="1" applyAlignment="1">
      <alignment horizontal="center" wrapText="1"/>
    </xf>
    <xf numFmtId="165" fontId="12" fillId="0" borderId="5" xfId="0" applyNumberFormat="1" applyFont="1" applyBorder="1" applyAlignment="1">
      <alignment horizontal="center" wrapText="1"/>
    </xf>
    <xf numFmtId="165" fontId="13" fillId="0" borderId="5" xfId="0" applyNumberFormat="1" applyFont="1" applyBorder="1" applyAlignment="1">
      <alignment horizontal="center" wrapText="1"/>
    </xf>
    <xf numFmtId="165" fontId="14" fillId="0" borderId="5" xfId="0" applyNumberFormat="1" applyFont="1" applyBorder="1" applyAlignment="1">
      <alignment horizontal="center" wrapText="1"/>
    </xf>
    <xf numFmtId="0" fontId="2" fillId="0" borderId="0" xfId="0" applyFont="1"/>
    <xf numFmtId="0" fontId="21" fillId="7" borderId="0" xfId="0" applyFont="1" applyFill="1" applyAlignment="1">
      <alignment vertical="center"/>
    </xf>
    <xf numFmtId="0" fontId="0" fillId="0" borderId="0" xfId="0" applyAlignment="1">
      <alignment horizontal="left" vertical="center" wrapText="1"/>
    </xf>
    <xf numFmtId="0" fontId="2" fillId="0" borderId="0" xfId="0" applyFont="1" applyAlignment="1">
      <alignment horizontal="left" vertical="center" wrapText="1"/>
    </xf>
    <xf numFmtId="0" fontId="22" fillId="7" borderId="0" xfId="0" applyFont="1" applyFill="1" applyAlignment="1">
      <alignment horizontal="left" vertical="center" wrapText="1"/>
    </xf>
    <xf numFmtId="0" fontId="10" fillId="0" borderId="0" xfId="1" applyAlignment="1">
      <alignment horizontal="left" vertical="center" wrapText="1"/>
    </xf>
    <xf numFmtId="0" fontId="23" fillId="8" borderId="0" xfId="0" applyFont="1" applyFill="1"/>
    <xf numFmtId="0" fontId="24" fillId="0" borderId="0" xfId="0" applyFont="1"/>
    <xf numFmtId="49" fontId="0" fillId="0" borderId="0" xfId="0" applyNumberFormat="1" applyProtection="1">
      <protection locked="0"/>
    </xf>
    <xf numFmtId="0" fontId="0" fillId="0" borderId="0" xfId="0" applyAlignment="1" applyProtection="1">
      <alignment horizontal="center"/>
      <protection locked="0"/>
    </xf>
    <xf numFmtId="0" fontId="0" fillId="0" borderId="0" xfId="0" applyAlignment="1" applyProtection="1">
      <alignment wrapText="1"/>
      <protection locked="0"/>
    </xf>
    <xf numFmtId="0" fontId="0" fillId="0" borderId="0" xfId="0" applyProtection="1">
      <protection locked="0"/>
    </xf>
    <xf numFmtId="49" fontId="0" fillId="0" borderId="0" xfId="0" applyNumberFormat="1"/>
    <xf numFmtId="49" fontId="2" fillId="0" borderId="0" xfId="0" applyNumberFormat="1" applyFont="1"/>
    <xf numFmtId="0" fontId="9" fillId="4"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5" borderId="3" xfId="0" applyFont="1" applyFill="1" applyBorder="1" applyAlignment="1">
      <alignment horizontal="center" vertical="center" wrapText="1"/>
    </xf>
    <xf numFmtId="49" fontId="0" fillId="0" borderId="0" xfId="0" applyNumberFormat="1" applyAlignment="1" applyProtection="1">
      <alignment horizontal="center"/>
      <protection locked="0"/>
    </xf>
    <xf numFmtId="49" fontId="0" fillId="0" borderId="0" xfId="0" applyNumberFormat="1" applyAlignment="1" applyProtection="1">
      <alignment vertical="center"/>
      <protection locked="0"/>
    </xf>
    <xf numFmtId="0" fontId="0" fillId="0" borderId="0" xfId="0" applyAlignment="1" applyProtection="1">
      <alignment vertical="center"/>
      <protection locked="0"/>
    </xf>
    <xf numFmtId="0" fontId="0" fillId="0" borderId="4" xfId="0"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13" xfId="0" applyFont="1" applyBorder="1" applyAlignment="1">
      <alignment horizontal="center" vertical="center" wrapText="1"/>
    </xf>
    <xf numFmtId="0" fontId="1" fillId="2" borderId="13" xfId="0" applyFont="1" applyFill="1" applyBorder="1" applyAlignment="1">
      <alignment horizontal="center" vertical="center" wrapText="1"/>
    </xf>
    <xf numFmtId="49" fontId="3"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Alignment="1">
      <alignment horizontal="center"/>
    </xf>
    <xf numFmtId="49"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10" fillId="0" borderId="4" xfId="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49" fontId="0" fillId="0" borderId="13" xfId="0" applyNumberFormat="1" applyBorder="1" applyAlignment="1">
      <alignment horizontal="center" vertical="center" wrapText="1"/>
    </xf>
    <xf numFmtId="0" fontId="0" fillId="0" borderId="13" xfId="0" quotePrefix="1" applyBorder="1" applyAlignment="1">
      <alignment horizontal="center" vertical="center" wrapText="1"/>
    </xf>
    <xf numFmtId="0" fontId="0" fillId="0" borderId="4" xfId="0" quotePrefix="1" applyBorder="1" applyAlignment="1">
      <alignment horizontal="center" vertical="center" wrapText="1"/>
    </xf>
    <xf numFmtId="0" fontId="0" fillId="0" borderId="13" xfId="0" applyBorder="1" applyAlignment="1">
      <alignment horizontal="center" vertical="center" wrapText="1"/>
    </xf>
    <xf numFmtId="0" fontId="0" fillId="0" borderId="20" xfId="0" applyBorder="1" applyAlignment="1" applyProtection="1">
      <alignment horizontal="center" vertical="center" wrapText="1"/>
      <protection locked="0"/>
    </xf>
    <xf numFmtId="49" fontId="0" fillId="0" borderId="20" xfId="0" applyNumberFormat="1" applyBorder="1" applyAlignment="1">
      <alignment horizontal="center" vertical="center" wrapText="1"/>
    </xf>
    <xf numFmtId="0" fontId="0" fillId="0" borderId="20" xfId="0" applyBorder="1" applyAlignment="1">
      <alignment horizontal="center" vertical="center" wrapText="1"/>
    </xf>
    <xf numFmtId="49" fontId="25" fillId="0" borderId="0" xfId="0" applyNumberFormat="1" applyFont="1"/>
    <xf numFmtId="0" fontId="0" fillId="0" borderId="20" xfId="0" quotePrefix="1" applyBorder="1" applyAlignment="1">
      <alignment horizontal="center" vertical="center" wrapText="1"/>
    </xf>
    <xf numFmtId="0" fontId="1" fillId="0" borderId="6" xfId="0" applyFont="1" applyBorder="1" applyAlignment="1">
      <alignment horizontal="center" vertical="center" wrapText="1"/>
    </xf>
    <xf numFmtId="0" fontId="2" fillId="0" borderId="20"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49" fontId="0" fillId="0" borderId="6" xfId="0" applyNumberFormat="1" applyBorder="1" applyAlignment="1">
      <alignment horizontal="center" vertical="center" wrapText="1"/>
    </xf>
    <xf numFmtId="0" fontId="0" fillId="0" borderId="20" xfId="0" applyBorder="1" applyAlignment="1" applyProtection="1">
      <alignment horizontal="center" vertical="center"/>
      <protection locked="0"/>
    </xf>
    <xf numFmtId="0" fontId="0" fillId="0" borderId="20" xfId="0" applyBorder="1" applyAlignment="1" applyProtection="1">
      <alignment vertical="center" wrapText="1"/>
      <protection locked="0"/>
    </xf>
    <xf numFmtId="0" fontId="1" fillId="0" borderId="20" xfId="0" applyFont="1" applyBorder="1" applyAlignment="1">
      <alignment horizontal="center" vertical="center" wrapText="1"/>
    </xf>
    <xf numFmtId="0" fontId="26" fillId="0" borderId="14"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17" fillId="0" borderId="19" xfId="0" applyFont="1" applyBorder="1" applyAlignment="1">
      <alignment vertical="center" textRotation="90" wrapText="1"/>
    </xf>
    <xf numFmtId="0" fontId="17" fillId="0" borderId="19" xfId="0" applyFont="1" applyBorder="1" applyAlignment="1">
      <alignment vertical="center" wrapText="1"/>
    </xf>
    <xf numFmtId="0" fontId="17" fillId="0" borderId="19" xfId="0" applyFont="1" applyBorder="1" applyAlignment="1">
      <alignment horizontal="center" vertical="center" wrapText="1"/>
    </xf>
    <xf numFmtId="0" fontId="19" fillId="0" borderId="0" xfId="0" applyFont="1"/>
    <xf numFmtId="0" fontId="19" fillId="0" borderId="0" xfId="0" applyFont="1" applyAlignment="1">
      <alignment horizontal="center"/>
    </xf>
    <xf numFmtId="0" fontId="19" fillId="0" borderId="0" xfId="0" applyFont="1" applyAlignment="1">
      <alignment horizontal="center" vertical="center"/>
    </xf>
    <xf numFmtId="0" fontId="17" fillId="0" borderId="22" xfId="0" applyFont="1" applyBorder="1" applyAlignment="1">
      <alignment vertical="center" textRotation="90" wrapText="1"/>
    </xf>
    <xf numFmtId="0" fontId="17" fillId="0" borderId="22" xfId="0" applyFont="1" applyBorder="1" applyAlignment="1">
      <alignment vertical="center" wrapText="1"/>
    </xf>
    <xf numFmtId="0" fontId="17" fillId="0" borderId="2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6"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4" xfId="0" applyFont="1" applyBorder="1" applyAlignment="1">
      <alignment vertical="center" wrapText="1"/>
    </xf>
    <xf numFmtId="0" fontId="17" fillId="0" borderId="2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9" xfId="0" applyFont="1" applyBorder="1" applyAlignment="1">
      <alignment vertical="center" wrapText="1"/>
    </xf>
    <xf numFmtId="0" fontId="17" fillId="0" borderId="30" xfId="0" applyFont="1" applyBorder="1" applyAlignment="1">
      <alignment horizontal="center" vertical="center" wrapText="1"/>
    </xf>
    <xf numFmtId="0" fontId="17" fillId="0" borderId="29" xfId="0" applyFont="1" applyBorder="1" applyAlignment="1">
      <alignment horizontal="left" vertical="center" wrapText="1"/>
    </xf>
    <xf numFmtId="0" fontId="17" fillId="0" borderId="1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26" fillId="0" borderId="13" xfId="0" applyFont="1" applyBorder="1" applyAlignment="1" applyProtection="1">
      <alignment horizontal="center" vertical="center" wrapText="1"/>
      <protection locked="0"/>
    </xf>
    <xf numFmtId="2" fontId="23" fillId="2" borderId="5" xfId="0" applyNumberFormat="1" applyFont="1" applyFill="1" applyBorder="1" applyAlignment="1">
      <alignment horizontal="center" vertical="center" wrapText="1"/>
    </xf>
    <xf numFmtId="9" fontId="0" fillId="0" borderId="5" xfId="0" applyNumberFormat="1" applyBorder="1" applyAlignment="1">
      <alignment horizontal="center"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8" fillId="0" borderId="10" xfId="0" applyFont="1" applyBorder="1" applyAlignment="1">
      <alignment horizont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49" fontId="2" fillId="0" borderId="8" xfId="0" applyNumberFormat="1" applyFont="1" applyBorder="1" applyAlignment="1">
      <alignment horizontal="center"/>
    </xf>
    <xf numFmtId="49" fontId="2" fillId="0" borderId="11" xfId="0" applyNumberFormat="1" applyFont="1" applyBorder="1" applyAlignment="1">
      <alignment horizontal="center"/>
    </xf>
    <xf numFmtId="49" fontId="2" fillId="0" borderId="9" xfId="0" applyNumberFormat="1" applyFont="1" applyBorder="1" applyAlignment="1">
      <alignment horizontal="center"/>
    </xf>
    <xf numFmtId="2" fontId="19" fillId="2" borderId="8" xfId="0" applyNumberFormat="1" applyFont="1" applyFill="1" applyBorder="1" applyAlignment="1">
      <alignment horizontal="center" vertical="center" wrapText="1"/>
    </xf>
    <xf numFmtId="2" fontId="19" fillId="2" borderId="9" xfId="0" applyNumberFormat="1" applyFont="1" applyFill="1" applyBorder="1" applyAlignment="1">
      <alignment horizontal="center" vertical="center" wrapText="1"/>
    </xf>
    <xf numFmtId="0" fontId="16" fillId="0" borderId="15" xfId="0" applyFont="1" applyBorder="1" applyAlignment="1">
      <alignment horizontal="center" vertical="center" wrapText="1"/>
    </xf>
    <xf numFmtId="0" fontId="17" fillId="0" borderId="2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17" fillId="0" borderId="28" xfId="0" applyFont="1" applyBorder="1" applyAlignment="1">
      <alignment horizontal="center" vertical="center" textRotation="90" wrapText="1"/>
    </xf>
    <xf numFmtId="0" fontId="17" fillId="0" borderId="2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cellXfs>
  <cellStyles count="2">
    <cellStyle name="Hyperlink" xfId="1" builtinId="8"/>
    <cellStyle name="Normal" xfId="0" builtinId="0"/>
  </cellStyles>
  <dxfs count="76">
    <dxf>
      <font>
        <color auto="1"/>
      </font>
      <fill>
        <patternFill>
          <bgColor rgb="FF00B050"/>
        </patternFill>
      </fill>
    </dxf>
    <dxf>
      <fill>
        <patternFill>
          <bgColor rgb="FFFFC000"/>
        </patternFill>
      </fill>
    </dxf>
    <dxf>
      <fill>
        <patternFill>
          <bgColor rgb="FFC00000"/>
        </patternFill>
      </fill>
    </dxf>
    <dxf>
      <font>
        <color auto="1"/>
      </font>
      <fill>
        <patternFill>
          <bgColor rgb="FF00B050"/>
        </patternFill>
      </fill>
    </dxf>
    <dxf>
      <fill>
        <patternFill>
          <bgColor rgb="FFFFC000"/>
        </patternFill>
      </fill>
    </dxf>
    <dxf>
      <fill>
        <patternFill>
          <bgColor rgb="FFC00000"/>
        </patternFill>
      </fill>
    </dxf>
    <dxf>
      <font>
        <color auto="1"/>
      </font>
      <fill>
        <patternFill>
          <bgColor rgb="FF00B050"/>
        </patternFill>
      </fill>
    </dxf>
    <dxf>
      <fill>
        <patternFill>
          <bgColor rgb="FFFFC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C00000"/>
        </patternFill>
      </fill>
    </dxf>
    <dxf>
      <font>
        <color auto="1"/>
      </font>
      <fill>
        <patternFill>
          <bgColor rgb="FF00B050"/>
        </patternFill>
      </fill>
    </dxf>
    <dxf>
      <fill>
        <patternFill>
          <bgColor rgb="FFFFC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C00000"/>
        </patternFill>
      </fill>
    </dxf>
    <dxf>
      <font>
        <color auto="1"/>
      </font>
      <fill>
        <patternFill>
          <bgColor rgb="FF00B050"/>
        </patternFill>
      </fill>
    </dxf>
    <dxf>
      <fill>
        <patternFill>
          <bgColor rgb="FFFFC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C00000"/>
        </patternFill>
      </fill>
    </dxf>
    <dxf>
      <font>
        <color auto="1"/>
      </font>
      <fill>
        <patternFill>
          <bgColor rgb="FF00B050"/>
        </patternFill>
      </fill>
    </dxf>
    <dxf>
      <fill>
        <patternFill>
          <bgColor rgb="FFFFC000"/>
        </patternFill>
      </fill>
    </dxf>
    <dxf>
      <fill>
        <patternFill>
          <bgColor rgb="FFC00000"/>
        </patternFill>
      </fill>
    </dxf>
    <dxf>
      <font>
        <color auto="1"/>
      </font>
      <fill>
        <patternFill>
          <bgColor rgb="FF00B050"/>
        </patternFill>
      </fill>
    </dxf>
    <dxf>
      <fill>
        <patternFill>
          <bgColor rgb="FFFFC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C00000"/>
        </patternFill>
      </fill>
    </dxf>
    <dxf>
      <font>
        <color auto="1"/>
      </font>
      <fill>
        <patternFill>
          <bgColor rgb="FF00B050"/>
        </patternFill>
      </fill>
    </dxf>
    <dxf>
      <fill>
        <patternFill>
          <bgColor rgb="FFFFC000"/>
        </patternFill>
      </fill>
    </dxf>
    <dxf>
      <fill>
        <patternFill>
          <bgColor rgb="FFC00000"/>
        </patternFill>
      </fill>
    </dxf>
    <dxf>
      <font>
        <color auto="1"/>
      </font>
      <fill>
        <patternFill>
          <bgColor rgb="FF00B050"/>
        </patternFill>
      </fill>
    </dxf>
    <dxf>
      <fill>
        <patternFill>
          <bgColor rgb="FFFFC000"/>
        </patternFill>
      </fill>
    </dxf>
    <dxf>
      <fill>
        <patternFill>
          <bgColor rgb="FFC00000"/>
        </patternFill>
      </fill>
    </dxf>
    <dxf>
      <font>
        <color auto="1"/>
      </font>
      <fill>
        <patternFill>
          <bgColor rgb="FF00B050"/>
        </patternFill>
      </fill>
    </dxf>
    <dxf>
      <fill>
        <patternFill>
          <bgColor rgb="FFFFC000"/>
        </patternFill>
      </fill>
    </dxf>
    <dxf>
      <fill>
        <patternFill>
          <bgColor rgb="FFC00000"/>
        </patternFill>
      </fill>
    </dxf>
    <dxf>
      <font>
        <color auto="1"/>
      </font>
      <fill>
        <patternFill>
          <bgColor rgb="FF00B050"/>
        </patternFill>
      </fill>
    </dxf>
    <dxf>
      <fill>
        <patternFill>
          <bgColor rgb="FFFFC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C00000"/>
        </patternFill>
      </fill>
    </dxf>
    <dxf>
      <font>
        <color auto="1"/>
      </font>
      <fill>
        <patternFill>
          <bgColor rgb="FF00B050"/>
        </patternFill>
      </fill>
    </dxf>
    <dxf>
      <fill>
        <patternFill>
          <bgColor rgb="FFFFC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s>
  <tableStyles count="0" defaultTableStyle="TableStyleMedium9" defaultPivotStyle="PivotStyleMedium7"/>
  <colors>
    <mruColors>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mn-lt"/>
                <a:ea typeface="+mn-ea"/>
                <a:cs typeface="+mn-cs"/>
              </a:defRPr>
            </a:pPr>
            <a:r>
              <a:rPr lang="de-DE" sz="1600" b="1"/>
              <a:t>NbS self-assessment overview</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33854674290613596"/>
          <c:y val="0.26749871009713527"/>
          <c:w val="0.34947870107109308"/>
          <c:h val="0.62179330147834089"/>
        </c:manualLayout>
      </c:layout>
      <c:radarChart>
        <c:radarStyle val="marker"/>
        <c:varyColors val="0"/>
        <c:ser>
          <c:idx val="0"/>
          <c:order val="0"/>
          <c:tx>
            <c:strRef>
              <c:f>Overview!$D$4</c:f>
              <c:strCache>
                <c:ptCount val="1"/>
                <c:pt idx="0">
                  <c:v>Your Criterion Score</c:v>
                </c:pt>
              </c:strCache>
            </c:strRef>
          </c:tx>
          <c:spPr>
            <a:ln w="28575" cap="rnd">
              <a:solidFill>
                <a:schemeClr val="tx1">
                  <a:lumMod val="75000"/>
                  <a:lumOff val="25000"/>
                </a:schemeClr>
              </a:solidFill>
              <a:round/>
            </a:ln>
            <a:effectLst/>
          </c:spPr>
          <c:marker>
            <c:symbol val="none"/>
          </c:marker>
          <c:cat>
            <c:strRef>
              <c:f>Overview!$C$5:$C$12</c:f>
              <c:strCache>
                <c:ptCount val="8"/>
                <c:pt idx="0">
                  <c:v>1. Societal challenges</c:v>
                </c:pt>
                <c:pt idx="1">
                  <c:v>2. Design at scale</c:v>
                </c:pt>
                <c:pt idx="2">
                  <c:v>3. Biodiversity net-gain</c:v>
                </c:pt>
                <c:pt idx="3">
                  <c:v>4. Economic feasibility</c:v>
                </c:pt>
                <c:pt idx="4">
                  <c:v>5. Inclusive governance</c:v>
                </c:pt>
                <c:pt idx="5">
                  <c:v>6. Balance trade-offs</c:v>
                </c:pt>
                <c:pt idx="6">
                  <c:v>7. Adaptive management</c:v>
                </c:pt>
                <c:pt idx="7">
                  <c:v>8. Sustainability and mainstreaming</c:v>
                </c:pt>
              </c:strCache>
            </c:strRef>
          </c:cat>
          <c:val>
            <c:numRef>
              <c:f>'Self-assessment overview'!#REF!</c:f>
              <c:numCache>
                <c:formatCode>General</c:formatCode>
                <c:ptCount val="1"/>
                <c:pt idx="0">
                  <c:v>1</c:v>
                </c:pt>
              </c:numCache>
            </c:numRef>
          </c:val>
          <c:extLst>
            <c:ext xmlns:c16="http://schemas.microsoft.com/office/drawing/2014/chart" uri="{C3380CC4-5D6E-409C-BE32-E72D297353CC}">
              <c16:uniqueId val="{00000000-A148-4C53-B005-F437DF09DC49}"/>
            </c:ext>
          </c:extLst>
        </c:ser>
        <c:ser>
          <c:idx val="1"/>
          <c:order val="1"/>
          <c:tx>
            <c:strRef>
              <c:f>Overview!$G$4</c:f>
              <c:strCache>
                <c:ptCount val="1"/>
                <c:pt idx="0">
                  <c:v>FINAL OUTPUT
Your Criterion %age</c:v>
                </c:pt>
              </c:strCache>
            </c:strRef>
          </c:tx>
          <c:spPr>
            <a:ln w="28575" cap="rnd">
              <a:solidFill>
                <a:srgbClr val="00B050"/>
              </a:solidFill>
              <a:round/>
            </a:ln>
            <a:effectLst/>
          </c:spPr>
          <c:marker>
            <c:symbol val="none"/>
          </c:marker>
          <c:cat>
            <c:strRef>
              <c:f>Overview!$C$5:$C$12</c:f>
              <c:strCache>
                <c:ptCount val="8"/>
                <c:pt idx="0">
                  <c:v>1. Societal challenges</c:v>
                </c:pt>
                <c:pt idx="1">
                  <c:v>2. Design at scale</c:v>
                </c:pt>
                <c:pt idx="2">
                  <c:v>3. Biodiversity net-gain</c:v>
                </c:pt>
                <c:pt idx="3">
                  <c:v>4. Economic feasibility</c:v>
                </c:pt>
                <c:pt idx="4">
                  <c:v>5. Inclusive governance</c:v>
                </c:pt>
                <c:pt idx="5">
                  <c:v>6. Balance trade-offs</c:v>
                </c:pt>
                <c:pt idx="6">
                  <c:v>7. Adaptive management</c:v>
                </c:pt>
                <c:pt idx="7">
                  <c:v>8. Sustainability and mainstreaming</c:v>
                </c:pt>
              </c:strCache>
            </c:strRef>
          </c:cat>
          <c:val>
            <c:numRef>
              <c:f>Overview!$G$5:$G$12</c:f>
              <c:numCache>
                <c:formatCode>0%</c:formatCode>
                <c:ptCount val="8"/>
                <c:pt idx="0">
                  <c:v>0.88888888888888884</c:v>
                </c:pt>
                <c:pt idx="1">
                  <c:v>0.77777777777777779</c:v>
                </c:pt>
                <c:pt idx="2">
                  <c:v>0.75</c:v>
                </c:pt>
                <c:pt idx="3">
                  <c:v>0.83333333333333337</c:v>
                </c:pt>
                <c:pt idx="4">
                  <c:v>0.8666666666666667</c:v>
                </c:pt>
                <c:pt idx="5">
                  <c:v>0.77777777777777779</c:v>
                </c:pt>
                <c:pt idx="6">
                  <c:v>0.44444444444444442</c:v>
                </c:pt>
                <c:pt idx="7">
                  <c:v>0.77777777777777779</c:v>
                </c:pt>
              </c:numCache>
            </c:numRef>
          </c:val>
          <c:extLst>
            <c:ext xmlns:c16="http://schemas.microsoft.com/office/drawing/2014/chart" uri="{C3380CC4-5D6E-409C-BE32-E72D297353CC}">
              <c16:uniqueId val="{00000001-A148-4C53-B005-F437DF09DC49}"/>
            </c:ext>
          </c:extLst>
        </c:ser>
        <c:dLbls>
          <c:showLegendKey val="0"/>
          <c:showVal val="0"/>
          <c:showCatName val="0"/>
          <c:showSerName val="0"/>
          <c:showPercent val="0"/>
          <c:showBubbleSize val="0"/>
        </c:dLbls>
        <c:axId val="117965312"/>
        <c:axId val="117010368"/>
      </c:radarChart>
      <c:catAx>
        <c:axId val="117965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17010368"/>
        <c:crosses val="autoZero"/>
        <c:auto val="1"/>
        <c:lblAlgn val="ctr"/>
        <c:lblOffset val="100"/>
        <c:noMultiLvlLbl val="0"/>
      </c:catAx>
      <c:valAx>
        <c:axId val="1170103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17965312"/>
        <c:crosses val="autoZero"/>
        <c:crossBetween val="between"/>
      </c:valAx>
      <c:spPr>
        <a:noFill/>
        <a:ln>
          <a:noFill/>
        </a:ln>
        <a:effectLst/>
      </c:spPr>
    </c:plotArea>
    <c:legend>
      <c:legendPos val="t"/>
      <c:legendEntry>
        <c:idx val="0"/>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180975</xdr:rowOff>
    </xdr:from>
    <xdr:to>
      <xdr:col>11</xdr:col>
      <xdr:colOff>514350</xdr:colOff>
      <xdr:row>14</xdr:row>
      <xdr:rowOff>87685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400800" y="180975"/>
          <a:ext cx="6000750" cy="4500562"/>
        </a:xfrm>
        <a:prstGeom prst="rect">
          <a:avLst/>
        </a:prstGeom>
      </xdr:spPr>
    </xdr:pic>
    <xdr:clientData/>
  </xdr:twoCellAnchor>
  <xdr:twoCellAnchor editAs="oneCell">
    <xdr:from>
      <xdr:col>4</xdr:col>
      <xdr:colOff>105578</xdr:colOff>
      <xdr:row>15</xdr:row>
      <xdr:rowOff>145676</xdr:rowOff>
    </xdr:from>
    <xdr:to>
      <xdr:col>10</xdr:col>
      <xdr:colOff>0</xdr:colOff>
      <xdr:row>25</xdr:row>
      <xdr:rowOff>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7198902" y="4807323"/>
          <a:ext cx="3995774" cy="3675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14</xdr:row>
      <xdr:rowOff>247650</xdr:rowOff>
    </xdr:from>
    <xdr:to>
      <xdr:col>7</xdr:col>
      <xdr:colOff>23812</xdr:colOff>
      <xdr:row>36</xdr:row>
      <xdr:rowOff>38100</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urveygizmo.com/s3/5785977/IUCN-Global-Standard-for-NbS-Sharing-Results" TargetMode="External"/><Relationship Id="rId1" Type="http://schemas.openxmlformats.org/officeDocument/2006/relationships/hyperlink" Target="https://www.surveygizmo.com/s3/5741878/IUCN-Global-Standard-for-NbS-User-Group" TargetMode="External"/><Relationship Id="rId6" Type="http://schemas.openxmlformats.org/officeDocument/2006/relationships/image" Target="../media/image1.png"/><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image" Target="../media/image1.png"/></Relationships>
</file>

<file path=xl/worksheets/_rels/sheet12.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2:C25"/>
  <sheetViews>
    <sheetView zoomScale="85" zoomScaleNormal="85" workbookViewId="0">
      <selection activeCell="B13" sqref="B13"/>
    </sheetView>
  </sheetViews>
  <sheetFormatPr defaultColWidth="8.8984375" defaultRowHeight="15.75" customHeight="1" x14ac:dyDescent="0.3"/>
  <cols>
    <col min="1" max="1" width="3.59765625" customWidth="1"/>
    <col min="2" max="2" width="76.8984375" style="30" bestFit="1" customWidth="1"/>
    <col min="3" max="3" width="3.3984375" customWidth="1"/>
    <col min="5" max="5" width="9" customWidth="1"/>
  </cols>
  <sheetData>
    <row r="2" spans="1:3" ht="15.75" customHeight="1" x14ac:dyDescent="0.3">
      <c r="A2" s="29"/>
      <c r="B2" s="32" t="s">
        <v>293</v>
      </c>
      <c r="C2" s="29"/>
    </row>
    <row r="3" spans="1:3" ht="78" x14ac:dyDescent="0.3">
      <c r="B3" s="30" t="s">
        <v>332</v>
      </c>
    </row>
    <row r="5" spans="1:3" ht="15.75" customHeight="1" x14ac:dyDescent="0.3">
      <c r="A5" s="29"/>
      <c r="B5" s="32" t="s">
        <v>296</v>
      </c>
      <c r="C5" s="29"/>
    </row>
    <row r="6" spans="1:3" ht="15.75" customHeight="1" x14ac:dyDescent="0.3">
      <c r="B6" s="31" t="s">
        <v>294</v>
      </c>
    </row>
    <row r="7" spans="1:3" ht="15.75" customHeight="1" x14ac:dyDescent="0.3">
      <c r="B7" s="33" t="s">
        <v>297</v>
      </c>
    </row>
    <row r="9" spans="1:3" ht="31.5" customHeight="1" x14ac:dyDescent="0.3">
      <c r="B9" s="31" t="s">
        <v>303</v>
      </c>
    </row>
    <row r="10" spans="1:3" ht="31.2" x14ac:dyDescent="0.3">
      <c r="B10" s="30" t="s">
        <v>316</v>
      </c>
    </row>
    <row r="12" spans="1:3" ht="15.75" customHeight="1" x14ac:dyDescent="0.3">
      <c r="B12" s="31" t="s">
        <v>295</v>
      </c>
    </row>
    <row r="13" spans="1:3" ht="62.25" customHeight="1" x14ac:dyDescent="0.3">
      <c r="B13" s="30" t="s">
        <v>298</v>
      </c>
    </row>
    <row r="14" spans="1:3" ht="15.75" customHeight="1" x14ac:dyDescent="0.3">
      <c r="B14" s="30" t="s">
        <v>299</v>
      </c>
    </row>
    <row r="15" spans="1:3" ht="31.5" customHeight="1" x14ac:dyDescent="0.3">
      <c r="B15" s="30" t="s">
        <v>300</v>
      </c>
    </row>
    <row r="16" spans="1:3" ht="15.6" x14ac:dyDescent="0.3"/>
    <row r="17" spans="2:2" ht="15.75" customHeight="1" x14ac:dyDescent="0.3">
      <c r="B17" s="31" t="s">
        <v>304</v>
      </c>
    </row>
    <row r="18" spans="2:2" ht="46.8" x14ac:dyDescent="0.3">
      <c r="B18" s="30" t="s">
        <v>301</v>
      </c>
    </row>
    <row r="20" spans="2:2" ht="15.75" customHeight="1" x14ac:dyDescent="0.3">
      <c r="B20" s="31" t="s">
        <v>305</v>
      </c>
    </row>
    <row r="21" spans="2:2" ht="62.4" x14ac:dyDescent="0.3">
      <c r="B21" s="30" t="s">
        <v>302</v>
      </c>
    </row>
    <row r="23" spans="2:2" ht="15.75" customHeight="1" x14ac:dyDescent="0.3">
      <c r="B23" s="31" t="s">
        <v>306</v>
      </c>
    </row>
    <row r="24" spans="2:2" ht="93.6" x14ac:dyDescent="0.3">
      <c r="B24" s="30" t="s">
        <v>307</v>
      </c>
    </row>
    <row r="25" spans="2:2" ht="15.75" customHeight="1" x14ac:dyDescent="0.3">
      <c r="B25" s="33" t="s">
        <v>308</v>
      </c>
    </row>
  </sheetData>
  <sheetProtection algorithmName="SHA-512" hashValue="DKswGL8/CPpnxizHNdEhRzvCcCWOal9h3HGIoLKRvT8BEFJeG4wGw93C9c8/wQJtW9NT/+yyrJe0eHMFmS+Lyg==" saltValue="lqbPRw5Md9Fsti/2zaeffw==" spinCount="100000" sheet="1" objects="1" scenarios="1"/>
  <hyperlinks>
    <hyperlink ref="B7" r:id="rId1" xr:uid="{00000000-0004-0000-0000-000000000000}"/>
    <hyperlink ref="B25" r:id="rId2" xr:uid="{00000000-0004-0000-0000-000001000000}"/>
  </hyperlinks>
  <pageMargins left="0.7" right="0.7" top="0.75" bottom="0.75" header="0.3" footer="0.3"/>
  <pageSetup paperSize="9" orientation="portrait" verticalDpi="0" r:id="rId3"/>
  <headerFooter>
    <oddHeader>&amp;C&amp;G</oddHeader>
  </headerFooter>
  <drawing r:id="rId4"/>
  <legacyDrawingHF r:id="rId5"/>
  <picture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7"/>
  <sheetViews>
    <sheetView showGridLines="0" zoomScale="80" zoomScaleNormal="80" workbookViewId="0">
      <selection activeCell="D6" sqref="D6"/>
    </sheetView>
  </sheetViews>
  <sheetFormatPr defaultColWidth="11" defaultRowHeight="15.6" x14ac:dyDescent="0.3"/>
  <cols>
    <col min="1" max="1" width="13" style="36" customWidth="1"/>
    <col min="2" max="2" width="29" style="36" customWidth="1"/>
    <col min="3" max="4" width="47.09765625" style="36" customWidth="1"/>
    <col min="5" max="8" width="23.59765625" style="39" customWidth="1"/>
    <col min="9" max="10" width="28.3984375" style="39" customWidth="1"/>
    <col min="11" max="11" width="48.3984375" style="39" customWidth="1"/>
    <col min="12" max="16384" width="11" style="39"/>
  </cols>
  <sheetData>
    <row r="1" spans="1:11" ht="33.6" x14ac:dyDescent="0.65">
      <c r="A1" s="69" t="s">
        <v>61</v>
      </c>
      <c r="B1" s="1"/>
      <c r="C1" s="40"/>
      <c r="D1" s="40"/>
      <c r="E1"/>
      <c r="F1"/>
      <c r="G1"/>
      <c r="H1"/>
      <c r="I1"/>
      <c r="J1"/>
      <c r="K1"/>
    </row>
    <row r="2" spans="1:11" ht="21.6" thickBot="1" x14ac:dyDescent="0.45">
      <c r="A2" s="1"/>
      <c r="B2" s="1"/>
      <c r="C2" s="40"/>
      <c r="D2" s="40"/>
      <c r="E2"/>
      <c r="F2"/>
      <c r="G2"/>
      <c r="H2"/>
      <c r="I2"/>
      <c r="J2"/>
      <c r="K2"/>
    </row>
    <row r="3" spans="1:11" ht="16.5" customHeight="1" thickBot="1" x14ac:dyDescent="0.35">
      <c r="A3" s="132" t="s">
        <v>5</v>
      </c>
      <c r="B3" s="132" t="s">
        <v>0</v>
      </c>
      <c r="C3" s="132" t="s">
        <v>233</v>
      </c>
      <c r="D3" s="132" t="s">
        <v>333</v>
      </c>
      <c r="E3" s="134" t="s">
        <v>80</v>
      </c>
      <c r="F3" s="135"/>
      <c r="G3" s="135"/>
      <c r="H3" s="136"/>
      <c r="I3" s="130" t="s">
        <v>1</v>
      </c>
      <c r="J3" s="130" t="s">
        <v>52</v>
      </c>
      <c r="K3" s="130" t="s">
        <v>292</v>
      </c>
    </row>
    <row r="4" spans="1:11" ht="16.2" thickBot="1" x14ac:dyDescent="0.35">
      <c r="A4" s="133"/>
      <c r="B4" s="133"/>
      <c r="C4" s="133"/>
      <c r="D4" s="133"/>
      <c r="E4" s="42" t="s">
        <v>81</v>
      </c>
      <c r="F4" s="43" t="s">
        <v>82</v>
      </c>
      <c r="G4" s="44" t="s">
        <v>84</v>
      </c>
      <c r="H4" s="45" t="s">
        <v>83</v>
      </c>
      <c r="I4" s="131"/>
      <c r="J4" s="131"/>
      <c r="K4" s="131"/>
    </row>
    <row r="5" spans="1:11" ht="159" thickBot="1" x14ac:dyDescent="0.35">
      <c r="A5" s="57" t="s">
        <v>24</v>
      </c>
      <c r="B5" s="64" t="str">
        <f>'Indicator guidance'!D21</f>
        <v>The potential costs and benefits of associated trade-offs of the NbS intervention are explicitly acknowledged and inform safeguards and any appropriate corrective actions</v>
      </c>
      <c r="C5" s="64" t="str">
        <f>'Indicator guidance'!E21</f>
        <v>Are costs and benefits both at the NbS site and the larger landscape/seascape, throughout the NbS intervention time-scale identified? Are the potential NbS costs and benefits of associated trade-offs explicitly acknowledged? Are they used to inform safeguards? Are they used to inform corrective actions if those safeguards are passed? Is the process of decision-making regarding costs and benefits  disclosed to affected stakeholders?</v>
      </c>
      <c r="D5" s="78" t="s">
        <v>50</v>
      </c>
      <c r="E5" s="51" t="str">
        <f>'Indicator guidance'!G21</f>
        <v>Yes. The cost benefits analysis considers costs and benefits both at the NbS site and the larger landscape/seascape, throughout the NbS intervention time-scale. Costs and benefits are used to inform safeguards and corrective actions. Process of decision-making on choices is disclosed to all stakeholders</v>
      </c>
      <c r="F5" s="51" t="str">
        <f>'Indicator guidance'!H21</f>
        <v>The cost benefit analysis considers most spatial and temporal dimensions. Costs and benefits identified are used to inform safeguards and corrective actions although there are some gaps.</v>
      </c>
      <c r="G5" s="51" t="str">
        <f>'Indicator guidance'!I21</f>
        <v>A limited cost benefit analysis is carried out only considering the NbS site and/or only for specific parts of the NbS lifecycle. Costs and benefits identified have not been used to inform safeguards and corrective actions.</v>
      </c>
      <c r="H5" s="51" t="str">
        <f>'Indicator guidance'!J21</f>
        <v>No. No cost benefit analysis of trade-offs is carried out and/or no safeguards or corrective actions are in place.</v>
      </c>
      <c r="I5" s="50"/>
      <c r="J5" s="50"/>
      <c r="K5" s="50"/>
    </row>
    <row r="6" spans="1:11" ht="133.5" customHeight="1" thickBot="1" x14ac:dyDescent="0.35">
      <c r="A6" s="57" t="s">
        <v>25</v>
      </c>
      <c r="B6" s="64" t="str">
        <f>'Indicator guidance'!D22</f>
        <v>The rights, usage of and access to land and resources, along with the responsibilities of different stakeholders are acknowledged and respected</v>
      </c>
      <c r="C6" s="64" t="str">
        <f>'Indicator guidance'!E22</f>
        <v>Are the rights, usage of and access to land and resources as well as stakeholder responsibilities identified? Are they incorporated into a stakeholder mapping analysis? Are they acknowledged and respected? Do they inform the design of the intervention?</v>
      </c>
      <c r="D6" s="78" t="s">
        <v>50</v>
      </c>
      <c r="E6" s="51" t="str">
        <f>'Indicator guidance'!G22</f>
        <v>Yes. All the rights, usage of and access to land and resources, as well as stakeholder responsibilities are analysed using a stakeholder mapping/analysis. Rights, usage of and access to land and resources are respected and inform the design of NbS.</v>
      </c>
      <c r="F6" s="51" t="str">
        <f>'Indicator guidance'!H22</f>
        <v>Most rights, usage of and access to land and resources, as well as responsibilities were analysed using a stakeholder mapping/analysis. All those analysed are acknowledged and respected although knowledge gaps persist in some areas or parts of the NbS.</v>
      </c>
      <c r="G6" s="51" t="str">
        <f>'Indicator guidance'!I22</f>
        <v xml:space="preserve">Some rights, usage of and access to land and resources, as well as responsibilities are analysed. However this was not done using appropriate tools and not linked to the outcomes of stakeholder analysis or mapping with only few stakeholders considered. Only some of those analysed are acknowledged and respected. </v>
      </c>
      <c r="H6" s="51" t="str">
        <f>'Indicator guidance'!J22</f>
        <v>No. The rights, usage of and access to land and resources, as well as responsibilities are not identified.</v>
      </c>
      <c r="I6" s="50"/>
      <c r="J6" s="50"/>
      <c r="K6" s="50"/>
    </row>
    <row r="7" spans="1:11" ht="133.5" customHeight="1" thickBot="1" x14ac:dyDescent="0.35">
      <c r="A7" s="67" t="s">
        <v>26</v>
      </c>
      <c r="B7" s="70" t="str">
        <f>'Indicator guidance'!D23</f>
        <v>Established safeguards are periodically reviewed to ensure that mutually-agreed trade-offs limits are respected and do not destabilise the entire NbS</v>
      </c>
      <c r="C7" s="70" t="str">
        <f>'Indicator guidance'!E23</f>
        <v>Are there mutually agreed upon limits of trade-offs and are they being respected? Are there established safeguards in place to prevent these being exceeded or to prevent trade-offs destabilising the entire ecosystem or land/seascape? Are these safeguards being periodically reviewed? Is clear documentation of safeguards and their review provided?</v>
      </c>
      <c r="D7" s="80" t="s">
        <v>79</v>
      </c>
      <c r="E7" s="71" t="str">
        <f>'Indicator guidance'!G23</f>
        <v>Yes. Mutually agreed upon limits of trade-offs are in place, documented, and respected. Safeguards are in place and are periodically reviewed throughout the intervention time scale, with clear documentation of this being provided.</v>
      </c>
      <c r="F7" s="71" t="str">
        <f>'Indicator guidance'!H23</f>
        <v>Mutually agreed upon limits of some trade-offs are in place and are respected. Safeguards are in place and are occasionally reviewed, with documentation provided</v>
      </c>
      <c r="G7" s="71" t="str">
        <f>'Indicator guidance'!I23</f>
        <v>Mutually agreed upon limits of only a few trade-offs are in place and/or are not being respected. Few safeguards are in place but are sporadically reviewed. There is no documentation of the process</v>
      </c>
      <c r="H7" s="71" t="str">
        <f>'Indicator guidance'!J23</f>
        <v>No. Mutually agreed upon limits of trade-offs have not been considered and no safeguards have therefore been put in place.</v>
      </c>
      <c r="I7" s="72"/>
      <c r="J7" s="72"/>
      <c r="K7" s="72"/>
    </row>
  </sheetData>
  <sheetProtection algorithmName="SHA-512" hashValue="G+QG3EsyN+P4+bvF7Tirb95n10ch0Qc5wvgNQSaMrVfKPqStLm+wzBDCGZXVgIi0KXBbxNpwd2JjdptN1h19YQ==" saltValue="DQCOzj7jwGhqLPKZxStFRA==" spinCount="100000" sheet="1" objects="1" scenarios="1" formatCells="0" formatColumns="0" formatRows="0" insertColumns="0" insertHyperlinks="0"/>
  <mergeCells count="8">
    <mergeCell ref="A3:A4"/>
    <mergeCell ref="C3:C4"/>
    <mergeCell ref="B3:B4"/>
    <mergeCell ref="K3:K4"/>
    <mergeCell ref="E3:H3"/>
    <mergeCell ref="I3:I4"/>
    <mergeCell ref="J3:J4"/>
    <mergeCell ref="D3:D4"/>
  </mergeCells>
  <conditionalFormatting sqref="E5:H7">
    <cfRule type="containsText" dxfId="22" priority="13" operator="containsText" text="Not met">
      <formula>NOT(ISERROR(SEARCH("Not met",E5)))</formula>
    </cfRule>
    <cfRule type="containsText" dxfId="21" priority="14" operator="containsText" text="Partially">
      <formula>NOT(ISERROR(SEARCH("Partially",E5)))</formula>
    </cfRule>
    <cfRule type="containsText" dxfId="20" priority="15" operator="containsText" text="Fully">
      <formula>NOT(ISERROR(SEARCH("Fully",E5)))</formula>
    </cfRule>
  </conditionalFormatting>
  <pageMargins left="0.7" right="0.7" top="0.75" bottom="0.75" header="0.3" footer="0.3"/>
  <pageSetup paperSize="9" orientation="portrait" verticalDpi="0" r:id="rId1"/>
  <picture r:id="rId2"/>
  <extLst>
    <ext xmlns:x14="http://schemas.microsoft.com/office/spreadsheetml/2009/9/main" uri="{78C0D931-6437-407d-A8EE-F0AAD7539E65}">
      <x14:conditionalFormattings>
        <x14:conditionalFormatting xmlns:xm="http://schemas.microsoft.com/office/excel/2006/main">
          <x14:cfRule type="containsText" priority="1" operator="containsText" id="{FBB572D9-0B12-47B0-9844-59F90D6558D4}">
            <xm:f>NOT(ISERROR(SEARCH(Overview!$L$8,D5)))</xm:f>
            <xm:f>Overview!$L$8</xm:f>
            <x14:dxf>
              <fill>
                <patternFill>
                  <bgColor rgb="FFC00000"/>
                </patternFill>
              </fill>
            </x14:dxf>
          </x14:cfRule>
          <x14:cfRule type="containsText" priority="2" operator="containsText" id="{492DE149-8ECD-4EF9-9220-8476E7016723}">
            <xm:f>NOT(ISERROR(SEARCH(Overview!$L$7,D5)))</xm:f>
            <xm:f>Overview!$L$7</xm:f>
            <x14:dxf>
              <fill>
                <patternFill>
                  <bgColor rgb="FFFFC000"/>
                </patternFill>
              </fill>
            </x14:dxf>
          </x14:cfRule>
          <x14:cfRule type="containsText" priority="3" operator="containsText" id="{1C0B17D1-EC02-4175-9CC0-609666298043}">
            <xm:f>NOT(ISERROR(SEARCH(Overview!$L$6,D5)))</xm:f>
            <xm:f>Overview!$L$6</xm:f>
            <x14:dxf>
              <fill>
                <patternFill>
                  <bgColor rgb="FF92D050"/>
                </patternFill>
              </fill>
            </x14:dxf>
          </x14:cfRule>
          <x14:cfRule type="containsText" priority="4" operator="containsText" id="{1FCE1B27-024F-49CE-935A-59D2EA86F3B8}">
            <xm:f>NOT(ISERROR(SEARCH(Overview!$L$5,D5)))</xm:f>
            <xm:f>Overview!$L$5</xm:f>
            <x14:dxf>
              <fill>
                <patternFill>
                  <bgColor rgb="FF00B050"/>
                </patternFill>
              </fill>
            </x14:dxf>
          </x14:cfRule>
          <xm:sqref>D5:D7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Key!$A$2:$A$6</xm:f>
          </x14:formula1>
          <xm:sqref>D5:D7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7"/>
  <sheetViews>
    <sheetView zoomScale="80" zoomScaleNormal="80" workbookViewId="0">
      <selection activeCell="D7" sqref="D7"/>
    </sheetView>
  </sheetViews>
  <sheetFormatPr defaultColWidth="11" defaultRowHeight="15.6" x14ac:dyDescent="0.3"/>
  <cols>
    <col min="1" max="1" width="13.09765625" style="36" customWidth="1"/>
    <col min="2" max="2" width="19.59765625" style="36" customWidth="1"/>
    <col min="3" max="3" width="38.59765625" style="36" customWidth="1"/>
    <col min="4" max="4" width="43.09765625" style="36" customWidth="1"/>
    <col min="5" max="8" width="24.09765625" style="39" customWidth="1"/>
    <col min="9" max="10" width="33.59765625" style="39" customWidth="1"/>
    <col min="11" max="11" width="52.59765625" style="39" customWidth="1"/>
    <col min="12" max="16384" width="11" style="39"/>
  </cols>
  <sheetData>
    <row r="1" spans="1:11" ht="33.6" x14ac:dyDescent="0.65">
      <c r="A1" s="69" t="s">
        <v>39</v>
      </c>
      <c r="B1" s="1"/>
      <c r="C1" s="40"/>
      <c r="D1" s="40"/>
      <c r="E1"/>
      <c r="F1"/>
      <c r="G1"/>
      <c r="H1"/>
      <c r="I1"/>
      <c r="J1"/>
      <c r="K1"/>
    </row>
    <row r="2" spans="1:11" ht="21.6" thickBot="1" x14ac:dyDescent="0.45">
      <c r="A2" s="1"/>
      <c r="B2" s="1"/>
      <c r="C2" s="40"/>
      <c r="D2" s="40"/>
      <c r="E2"/>
      <c r="F2"/>
      <c r="G2"/>
      <c r="H2"/>
      <c r="I2"/>
      <c r="J2"/>
      <c r="K2"/>
    </row>
    <row r="3" spans="1:11" ht="16.5" customHeight="1" thickBot="1" x14ac:dyDescent="0.35">
      <c r="A3" s="132" t="s">
        <v>5</v>
      </c>
      <c r="B3" s="132" t="s">
        <v>0</v>
      </c>
      <c r="C3" s="132" t="s">
        <v>233</v>
      </c>
      <c r="D3" s="132" t="s">
        <v>333</v>
      </c>
      <c r="E3" s="134" t="s">
        <v>80</v>
      </c>
      <c r="F3" s="135"/>
      <c r="G3" s="135"/>
      <c r="H3" s="136"/>
      <c r="I3" s="130" t="s">
        <v>1</v>
      </c>
      <c r="J3" s="130" t="s">
        <v>52</v>
      </c>
      <c r="K3" s="130" t="s">
        <v>292</v>
      </c>
    </row>
    <row r="4" spans="1:11" ht="16.2" thickBot="1" x14ac:dyDescent="0.35">
      <c r="A4" s="133"/>
      <c r="B4" s="133"/>
      <c r="C4" s="133"/>
      <c r="D4" s="133"/>
      <c r="E4" s="42" t="s">
        <v>81</v>
      </c>
      <c r="F4" s="43" t="s">
        <v>82</v>
      </c>
      <c r="G4" s="44" t="s">
        <v>84</v>
      </c>
      <c r="H4" s="45" t="s">
        <v>83</v>
      </c>
      <c r="I4" s="131"/>
      <c r="J4" s="131"/>
      <c r="K4" s="131"/>
    </row>
    <row r="5" spans="1:11" ht="171" customHeight="1" thickBot="1" x14ac:dyDescent="0.35">
      <c r="A5" s="57" t="s">
        <v>27</v>
      </c>
      <c r="B5" s="58" t="str">
        <f>'Indicator guidance'!D24</f>
        <v>A NbS strategy is established and used as a basis for regular monitoring and evaluation of the intervention</v>
      </c>
      <c r="C5" s="58" t="str">
        <f>'Indicator guidance'!E24</f>
        <v>Is there a strategy for the intervention for how societal challenges will be addressed? Does the strategy precisely state intended outcomes, actions and assumptions in regards to economic, social and ecological conditions? Does the strategy elaborate on whether and how assumptions may change? Is it consistently being used as a basis for regular monitoring and evaluation of the intervention?</v>
      </c>
      <c r="D5" s="78" t="s">
        <v>79</v>
      </c>
      <c r="E5" s="51" t="str">
        <f>'Indicator guidance'!G24</f>
        <v>Yes. A strategy is established that precisely states intended outcomes, actions and assumptions made in regards to economic, social and ecological conditions. The strategy elaborates on whether/how assumptions may change and is consistently used a basis for monitoring and evaluation of the intervention occurring at regular intervals.</v>
      </c>
      <c r="F5" s="51" t="str">
        <f>'Indicator guidance'!H24</f>
        <v>A strategy is established that states intended outcomes, actions and assumptions relevant to the current context. The strategy is used to inform monitoring and evaluation of the intervention in the design and implementation stage.</v>
      </c>
      <c r="G5" s="51" t="str">
        <f>'Indicator guidance'!I24</f>
        <v>A strategy is established that states some intended outcomes, actions and assumptions. The strategy does not inform the monitoring and evaluation of the intervention and/or does not take into account changing assumptions.</v>
      </c>
      <c r="H5" s="51" t="str">
        <f>'Indicator guidance'!J24</f>
        <v>No. Incomplete or no strategy established, with no link to economic, social and ecological conditions and little link to monitoring and evaluation of the intervention.</v>
      </c>
      <c r="I5" s="49"/>
      <c r="J5" s="49"/>
      <c r="K5" s="49"/>
    </row>
    <row r="6" spans="1:11" ht="171" customHeight="1" thickBot="1" x14ac:dyDescent="0.35">
      <c r="A6" s="57" t="s">
        <v>28</v>
      </c>
      <c r="B6" s="58" t="str">
        <f>'Indicator guidance'!D25</f>
        <v>A monitoring and evaluation plan is developed and implemented throughout the intervention lifecycle</v>
      </c>
      <c r="C6" s="58" t="str">
        <f>'Indicator guidance'!E25</f>
        <v>Is there a robust monitoring and evaluation plan in place? Is it being implemented throughout the lifecycle of the intervention? Does this plan include how deviations of the strategy trigger an adaptive management response?</v>
      </c>
      <c r="D6" s="78" t="s">
        <v>79</v>
      </c>
      <c r="E6" s="51" t="str">
        <f>'Indicator guidance'!G25</f>
        <v>Yes. A robust and adaptive monitoring and evaluation plan is in place to be implemented at regular intervals throughout the intervention lifecycle. The plan includes how deviations from the strategy trigger an adaptive management response.</v>
      </c>
      <c r="F6" s="51" t="str">
        <f>'Indicator guidance'!H25</f>
        <v>A monitoring and evaluation plan is in place to be implemented throughout the intervention lifecycle albeit not at a regular basis. A clear process for how deviations will trigger an adaptive management response is lacking.</v>
      </c>
      <c r="G6" s="51" t="str">
        <f>'Indicator guidance'!I25</f>
        <v>A monitoring and evaluation plan is in place to be implemented throughout the intervention lifecycle albeit not at a regular basis. A clear process for how deviations will trigger an adaptive management response is lacking.</v>
      </c>
      <c r="H6" s="51" t="str">
        <f>'Indicator guidance'!J25</f>
        <v>No. Incomplete or no monitoring and evaluation plan in place. No link to how the plan could trigger an adaptive management response.</v>
      </c>
      <c r="I6" s="50"/>
      <c r="J6" s="49"/>
      <c r="K6" s="49"/>
    </row>
    <row r="7" spans="1:11" ht="171" customHeight="1" thickBot="1" x14ac:dyDescent="0.35">
      <c r="A7" s="67" t="s">
        <v>29</v>
      </c>
      <c r="B7" s="68" t="str">
        <f>'Indicator guidance'!D26</f>
        <v>A framework for iterative learning that enables adaptive management is applied throughout the intervention lifecycle</v>
      </c>
      <c r="C7" s="68" t="str">
        <f>'Indicator guidance'!E26</f>
        <v>Is there a plan to learn and adapt in response to the monitoring and evaluation plan? Is there a learning framework applied to the NbS for iterative learning throughout the intervention lifecycle? Does this enable adaptive management? Is there are strategy for how learning persists beyond the time frame of the intervention?</v>
      </c>
      <c r="D7" s="80" t="s">
        <v>51</v>
      </c>
      <c r="E7" s="71" t="str">
        <f>'Indicator guidance'!G26</f>
        <v>Yes. There is a learning framework that is applied throughout the intervention lifecycle and that is used continuously to learn and adapt in response to results of the monitoring and evaluation plan. Strategy in place for how learning would persist beyond time frame of intervention.</v>
      </c>
      <c r="F7" s="71" t="str">
        <f>'Indicator guidance'!H26</f>
        <v>There is a learning framework that is applied at different stages of the intervention lifecycle. It is linked to the monitoring and evaluation plan.</v>
      </c>
      <c r="G7" s="71" t="str">
        <f>'Indicator guidance'!I26</f>
        <v>Incomplete learning framework lacking clarity on how monitoring and evaluation will lead to learning and adaptation.</v>
      </c>
      <c r="H7" s="77" t="str">
        <f>'Indicator guidance'!J26</f>
        <v>No. Incomplete or no learning framework. No to the monitoring and evaluation of the intervention.</v>
      </c>
      <c r="I7" s="72"/>
      <c r="J7" s="66"/>
      <c r="K7" s="66"/>
    </row>
  </sheetData>
  <sheetProtection algorithmName="SHA-512" hashValue="98RwRTTZGtdnTX45EUZvwn45WSyTCjB+/J2p+K7umMynC+7F+vDjpozZkv2wzMVav9+CfnLI05lKtfuHbMKwcQ==" saltValue="XUc13nuiPYFIDsoRO9hOdQ==" spinCount="100000" sheet="1" objects="1" scenarios="1" formatCells="0" formatColumns="0" formatRows="0" insertColumns="0" insertHyperlinks="0"/>
  <mergeCells count="8">
    <mergeCell ref="K3:K4"/>
    <mergeCell ref="A3:A4"/>
    <mergeCell ref="C3:C4"/>
    <mergeCell ref="E3:H3"/>
    <mergeCell ref="I3:I4"/>
    <mergeCell ref="J3:J4"/>
    <mergeCell ref="B3:B4"/>
    <mergeCell ref="D3:D4"/>
  </mergeCells>
  <conditionalFormatting sqref="E5:H7">
    <cfRule type="containsText" dxfId="15" priority="13" operator="containsText" text="Not met">
      <formula>NOT(ISERROR(SEARCH("Not met",E5)))</formula>
    </cfRule>
    <cfRule type="containsText" dxfId="14" priority="14" operator="containsText" text="Partially">
      <formula>NOT(ISERROR(SEARCH("Partially",E5)))</formula>
    </cfRule>
    <cfRule type="containsText" dxfId="13" priority="15" operator="containsText" text="Fully">
      <formula>NOT(ISERROR(SEARCH("Fully",E5)))</formula>
    </cfRule>
  </conditionalFormatting>
  <pageMargins left="0.7" right="0.7" top="0.75" bottom="0.75" header="0.3" footer="0.3"/>
  <picture r:id="rId1"/>
  <extLst>
    <ext xmlns:x14="http://schemas.microsoft.com/office/spreadsheetml/2009/9/main" uri="{78C0D931-6437-407d-A8EE-F0AAD7539E65}">
      <x14:conditionalFormattings>
        <x14:conditionalFormatting xmlns:xm="http://schemas.microsoft.com/office/excel/2006/main">
          <x14:cfRule type="containsText" priority="1" operator="containsText" id="{4DE8CE07-294B-447B-BF77-C7290E74C435}">
            <xm:f>NOT(ISERROR(SEARCH(Overview!$L$8,D5)))</xm:f>
            <xm:f>Overview!$L$8</xm:f>
            <x14:dxf>
              <fill>
                <patternFill>
                  <bgColor rgb="FFC00000"/>
                </patternFill>
              </fill>
            </x14:dxf>
          </x14:cfRule>
          <x14:cfRule type="containsText" priority="2" operator="containsText" id="{312AF3A1-C209-4A87-AB64-6821B387C20A}">
            <xm:f>NOT(ISERROR(SEARCH(Overview!$L$7,D5)))</xm:f>
            <xm:f>Overview!$L$7</xm:f>
            <x14:dxf>
              <fill>
                <patternFill>
                  <bgColor rgb="FFFFC000"/>
                </patternFill>
              </fill>
            </x14:dxf>
          </x14:cfRule>
          <x14:cfRule type="containsText" priority="3" operator="containsText" id="{C2093DEC-276B-4D0C-97F4-6FEE8D9E2388}">
            <xm:f>NOT(ISERROR(SEARCH(Overview!$L$6,D5)))</xm:f>
            <xm:f>Overview!$L$6</xm:f>
            <x14:dxf>
              <fill>
                <patternFill>
                  <bgColor rgb="FF92D050"/>
                </patternFill>
              </fill>
            </x14:dxf>
          </x14:cfRule>
          <x14:cfRule type="containsText" priority="4" operator="containsText" id="{22C1585D-CC87-48DB-B599-CD39085D2347}">
            <xm:f>NOT(ISERROR(SEARCH(Overview!$L$5,D5)))</xm:f>
            <xm:f>Overview!$L$5</xm:f>
            <x14:dxf>
              <fill>
                <patternFill>
                  <bgColor rgb="FF00B050"/>
                </patternFill>
              </fill>
            </x14:dxf>
          </x14:cfRule>
          <xm:sqref>D5:D7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Key!$A$2:$A$6</xm:f>
          </x14:formula1>
          <xm:sqref>D5:D7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7"/>
  <sheetViews>
    <sheetView topLeftCell="A5" zoomScale="90" zoomScaleNormal="90" workbookViewId="0">
      <selection activeCell="D5" sqref="D5"/>
    </sheetView>
  </sheetViews>
  <sheetFormatPr defaultColWidth="11" defaultRowHeight="15.6" x14ac:dyDescent="0.3"/>
  <cols>
    <col min="1" max="1" width="11.59765625" style="36" customWidth="1"/>
    <col min="2" max="2" width="27.8984375" style="36" customWidth="1"/>
    <col min="3" max="4" width="44.8984375" style="36" customWidth="1"/>
    <col min="5" max="8" width="25" style="39" customWidth="1"/>
    <col min="9" max="11" width="38" style="39" customWidth="1"/>
    <col min="12" max="16384" width="11" style="39"/>
  </cols>
  <sheetData>
    <row r="1" spans="1:11" ht="33.6" x14ac:dyDescent="0.65">
      <c r="A1" s="69" t="s">
        <v>40</v>
      </c>
      <c r="B1" s="1"/>
      <c r="C1" s="40"/>
      <c r="D1" s="40"/>
      <c r="E1"/>
      <c r="F1"/>
      <c r="G1"/>
      <c r="H1"/>
      <c r="I1"/>
      <c r="J1"/>
      <c r="K1"/>
    </row>
    <row r="2" spans="1:11" ht="21.6" thickBot="1" x14ac:dyDescent="0.45">
      <c r="A2" s="1"/>
      <c r="B2" s="1"/>
      <c r="C2" s="40"/>
      <c r="D2" s="40"/>
      <c r="E2"/>
      <c r="F2"/>
      <c r="G2"/>
      <c r="H2"/>
      <c r="I2"/>
      <c r="J2"/>
      <c r="K2"/>
    </row>
    <row r="3" spans="1:11" ht="16.5" customHeight="1" thickBot="1" x14ac:dyDescent="0.35">
      <c r="A3" s="132" t="s">
        <v>5</v>
      </c>
      <c r="B3" s="132" t="s">
        <v>0</v>
      </c>
      <c r="C3" s="132" t="s">
        <v>233</v>
      </c>
      <c r="D3" s="132" t="s">
        <v>333</v>
      </c>
      <c r="E3" s="134" t="s">
        <v>80</v>
      </c>
      <c r="F3" s="135"/>
      <c r="G3" s="135"/>
      <c r="H3" s="136"/>
      <c r="I3" s="130" t="s">
        <v>1</v>
      </c>
      <c r="J3" s="130" t="s">
        <v>52</v>
      </c>
      <c r="K3" s="130" t="s">
        <v>292</v>
      </c>
    </row>
    <row r="4" spans="1:11" ht="16.2" thickBot="1" x14ac:dyDescent="0.35">
      <c r="A4" s="133"/>
      <c r="B4" s="133"/>
      <c r="C4" s="133"/>
      <c r="D4" s="133"/>
      <c r="E4" s="42" t="s">
        <v>81</v>
      </c>
      <c r="F4" s="43" t="s">
        <v>82</v>
      </c>
      <c r="G4" s="44" t="s">
        <v>84</v>
      </c>
      <c r="H4" s="45" t="s">
        <v>83</v>
      </c>
      <c r="I4" s="131"/>
      <c r="J4" s="131"/>
      <c r="K4" s="131"/>
    </row>
    <row r="5" spans="1:11" ht="134.25" customHeight="1" thickBot="1" x14ac:dyDescent="0.35">
      <c r="A5" s="57" t="s">
        <v>41</v>
      </c>
      <c r="B5" s="58" t="str">
        <f>'Indicator guidance'!D27</f>
        <v>NbS design, implementation and lessons learnt are shared for triggering transformative change</v>
      </c>
      <c r="C5" s="58" t="str">
        <f>'Indicator guidance'!E27</f>
        <v>Are NbS design, implementation and lessons learnt being systematically captured? Are they being shared both on demand and with strategic audiences? Is this sharing accessible to target audiences? Is a communication strategy in place? Does this strategy detail how communication will change behaviours and how this will trigger transformational change?</v>
      </c>
      <c r="D5" s="78" t="s">
        <v>51</v>
      </c>
      <c r="E5" s="51" t="str">
        <f>'Indicator guidance'!G27</f>
        <v>Yes. NbS lessons learnt have been systematically captured and subsequently shared both upon demand and with strategic audiences in an accessible manner. A communication strategy is in place identifying how this change behaviours to trigger transformational change.</v>
      </c>
      <c r="F5" s="51" t="str">
        <f>'Indicator guidance'!H27</f>
        <v>Lessons learnt have been systematically captured and some sharing both upon demand and with relevant audiences in an accessible manner. Communications strategy is incomplete.</v>
      </c>
      <c r="G5" s="51" t="str">
        <f>'Indicator guidance'!I27</f>
        <v>Provision made to systematically capture lessons learnt. Some lessons learnt are shared with relevant audiences. There are barriers to accessibility (time frame, language, visibility, etc.) whether on demand or freely available. No communications strategy in place.</v>
      </c>
      <c r="H5" s="51" t="str">
        <f>'Indicator guidance'!J27</f>
        <v>No. Lessons learnt are not captured and/or shared. Not communications strategy in place.</v>
      </c>
      <c r="I5" s="49"/>
      <c r="J5" s="49"/>
      <c r="K5" s="49"/>
    </row>
    <row r="6" spans="1:11" ht="134.25" customHeight="1" thickBot="1" x14ac:dyDescent="0.35">
      <c r="A6" s="57" t="s">
        <v>42</v>
      </c>
      <c r="B6" s="58" t="str">
        <f>'Indicator guidance'!D28</f>
        <v>NbS inform and enhance facilitating policy and regulation frameworks to support its uptake and mainstreaming</v>
      </c>
      <c r="C6" s="58" t="str">
        <f>'Indicator guidance'!E28</f>
        <v>Are policy, regulations and laws relevant to the intervention being identified? Are their impacts and opportunities being mapped? Are early adopters and entry points being identified? Are the interventions actions and communications informing or enhancing facilitating policy and regulation frameworks? Is this supporting uptake and mainstreaming of NbS?</v>
      </c>
      <c r="D6" s="78" t="s">
        <v>51</v>
      </c>
      <c r="E6" s="51" t="str">
        <f>'Indicator guidance'!G28</f>
        <v>Yes. NbS actions incorporate a review of policy, regulations and laws that are relevant to the NbS, that can be used to support their uptake and mainstreaming. Where necessary and possible, the NbS may inform and enhance policy and regulating frameworks amendment, to ensure sustainability.</v>
      </c>
      <c r="F6" s="51" t="str">
        <f>'Indicator guidance'!H28</f>
        <v>The policy, laws and regulations relevant to the NbS were identified and taken into account as part of the design of the NbS, and their potential use to support NbS or necessary amendment, were partially included.</v>
      </c>
      <c r="G6" s="51" t="str">
        <f>'Indicator guidance'!I28</f>
        <v>Some relevant policy, regulations or laws were identified as part of the design of the NbS, but knowledge gaps (e.g. their potential use to influence the NbS, their relevance to the NbS, possible amendment) remain and no link to them was thought of or planned.</v>
      </c>
      <c r="H6" s="51" t="str">
        <f>'Indicator guidance'!J28</f>
        <v>No. The NbS design and operational plans have not been framed within the context of prevailing land-use and other relevant policies, regulations or laws and has not engage with other key stakeholders on issues that related to enabling policy, legal and regulatory frameworks.</v>
      </c>
      <c r="I6" s="49"/>
      <c r="J6" s="49"/>
      <c r="K6" s="49"/>
    </row>
    <row r="7" spans="1:11" ht="134.25" customHeight="1" thickBot="1" x14ac:dyDescent="0.35">
      <c r="A7" s="67" t="s">
        <v>43</v>
      </c>
      <c r="B7" s="68" t="str">
        <f>'Indicator guidance'!D29</f>
        <v>Where relevant, NbS contribute to national and global targets for human wellbeing, climate change, biodiversity and human rights, including the United Nations Declaration on the Rights of Indigenous Peoples (UNDRIP)</v>
      </c>
      <c r="C7" s="68" t="str">
        <f>'Indicator guidance'!E29</f>
        <v>Are relevant national and global targets for human wellbeing, climate change, and biodiversity and human rights being identified? Does this include UNDRIP? Are the interventions actions contributing to any of these targets? Is this contribution being reported in relevant platforms? IS this facilitating mainstreaming and upscaling of the intervention?</v>
      </c>
      <c r="D7" s="80" t="s">
        <v>50</v>
      </c>
      <c r="E7" s="71" t="str">
        <f>'Indicator guidance'!G29</f>
        <v>Yes. Relevant national and global targets for human wellbeing, climate change and biodiversity have been identified. The potential contribution of the NbS to these targets was identified is reported in the relevant platforms, to facilitate mainstreaming and upscaling of the NbS intervention.</v>
      </c>
      <c r="F7" s="71" t="str">
        <f>'Indicator guidance'!H29</f>
        <v>Relevant national and global targets for human wellbeing, climate change and biodiversity have been identified. The potential contribution of the NbS to these targets was partially identified and partially reported in the relevant platforms.</v>
      </c>
      <c r="G7" s="71" t="str">
        <f>'Indicator guidance'!I29</f>
        <v>Some national and global targets for human wellbeing, climate change and biodiversity have been identified as part of the NbS design. But the potential contribution of the NbS to these targets was only partially identified and not reported in the relevant platforms.</v>
      </c>
      <c r="H7" s="71" t="str">
        <f>'Indicator guidance'!J29</f>
        <v>No. No relevant national and global targets for human wellbeing, climate change and biodiversity have been identified. The potential contribution of the NbS to these targets was not identified and nor reported in the relevant platforms.</v>
      </c>
      <c r="I7" s="66"/>
      <c r="J7" s="66"/>
      <c r="K7" s="66"/>
    </row>
  </sheetData>
  <sheetProtection algorithmName="SHA-512" hashValue="0M+9lDq4qEpO7Y64eENUUQEkcly/Boa5iB74RODwwpsquvLsuknKLXELFWUjkjhZvDkNLBRqTXslXgeqVheSIw==" saltValue="IFwzf6gCFoY7ZhpHWDV2pw==" spinCount="100000" sheet="1" objects="1" scenarios="1" formatCells="0" formatColumns="0" formatRows="0" insertColumns="0" insertHyperlinks="0"/>
  <mergeCells count="8">
    <mergeCell ref="J3:J4"/>
    <mergeCell ref="K3:K4"/>
    <mergeCell ref="A3:A4"/>
    <mergeCell ref="C3:C4"/>
    <mergeCell ref="E3:H3"/>
    <mergeCell ref="I3:I4"/>
    <mergeCell ref="B3:B4"/>
    <mergeCell ref="D3:D4"/>
  </mergeCells>
  <conditionalFormatting sqref="E6:E7 H7">
    <cfRule type="containsText" dxfId="8" priority="13" operator="containsText" text="Not met">
      <formula>NOT(ISERROR(SEARCH("Not met",E6)))</formula>
    </cfRule>
    <cfRule type="containsText" dxfId="7" priority="14" operator="containsText" text="Partially">
      <formula>NOT(ISERROR(SEARCH("Partially",E6)))</formula>
    </cfRule>
    <cfRule type="containsText" dxfId="6" priority="15" operator="containsText" text="Fully">
      <formula>NOT(ISERROR(SEARCH("Fully",E6)))</formula>
    </cfRule>
  </conditionalFormatting>
  <conditionalFormatting sqref="E5:H5">
    <cfRule type="containsText" dxfId="5" priority="19" operator="containsText" text="Not met">
      <formula>NOT(ISERROR(SEARCH("Not met",E5)))</formula>
    </cfRule>
    <cfRule type="containsText" dxfId="4" priority="20" operator="containsText" text="Partially">
      <formula>NOT(ISERROR(SEARCH("Partially",E5)))</formula>
    </cfRule>
    <cfRule type="containsText" dxfId="3" priority="21" operator="containsText" text="Fully">
      <formula>NOT(ISERROR(SEARCH("Fully",E5)))</formula>
    </cfRule>
  </conditionalFormatting>
  <conditionalFormatting sqref="G6:H6">
    <cfRule type="containsText" dxfId="2" priority="16" operator="containsText" text="Not met">
      <formula>NOT(ISERROR(SEARCH("Not met",G6)))</formula>
    </cfRule>
    <cfRule type="containsText" dxfId="1" priority="17" operator="containsText" text="Partially">
      <formula>NOT(ISERROR(SEARCH("Partially",G6)))</formula>
    </cfRule>
    <cfRule type="containsText" dxfId="0" priority="18" operator="containsText" text="Fully">
      <formula>NOT(ISERROR(SEARCH("Fully",G6)))</formula>
    </cfRule>
  </conditionalFormatting>
  <pageMargins left="0.7" right="0.7" top="0.75" bottom="0.75" header="0.3" footer="0.3"/>
  <picture r:id="rId1"/>
  <extLst>
    <ext xmlns:x14="http://schemas.microsoft.com/office/spreadsheetml/2009/9/main" uri="{78C0D931-6437-407d-A8EE-F0AAD7539E65}">
      <x14:conditionalFormattings>
        <x14:conditionalFormatting xmlns:xm="http://schemas.microsoft.com/office/excel/2006/main">
          <x14:cfRule type="containsText" priority="1" operator="containsText" id="{DA17E4F7-40D1-4C5E-974F-0EE3D3F6C88E}">
            <xm:f>NOT(ISERROR(SEARCH(Overview!$L$8,D5)))</xm:f>
            <xm:f>Overview!$L$8</xm:f>
            <x14:dxf>
              <fill>
                <patternFill>
                  <bgColor rgb="FFC00000"/>
                </patternFill>
              </fill>
            </x14:dxf>
          </x14:cfRule>
          <x14:cfRule type="containsText" priority="2" operator="containsText" id="{536D0781-F162-4971-BA52-219E3B0E2044}">
            <xm:f>NOT(ISERROR(SEARCH(Overview!$L$7,D5)))</xm:f>
            <xm:f>Overview!$L$7</xm:f>
            <x14:dxf>
              <fill>
                <patternFill>
                  <bgColor rgb="FFFFC000"/>
                </patternFill>
              </fill>
            </x14:dxf>
          </x14:cfRule>
          <x14:cfRule type="containsText" priority="3" operator="containsText" id="{679E88EA-A648-44D9-A7DD-3CC964926ECE}">
            <xm:f>NOT(ISERROR(SEARCH(Overview!$L$6,D5)))</xm:f>
            <xm:f>Overview!$L$6</xm:f>
            <x14:dxf>
              <fill>
                <patternFill>
                  <bgColor rgb="FF92D050"/>
                </patternFill>
              </fill>
            </x14:dxf>
          </x14:cfRule>
          <x14:cfRule type="containsText" priority="4" operator="containsText" id="{49ACCFF2-A5E7-4058-ABC8-106900268083}">
            <xm:f>NOT(ISERROR(SEARCH(Overview!$L$5,D5)))</xm:f>
            <xm:f>Overview!$L$5</xm:f>
            <x14:dxf>
              <fill>
                <patternFill>
                  <bgColor rgb="FF00B050"/>
                </patternFill>
              </fill>
            </x14:dxf>
          </x14:cfRule>
          <xm:sqref>D5:D7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Key!$A$2:$A$6</xm:f>
          </x14:formula1>
          <xm:sqref>D5:D7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1"/>
  <sheetViews>
    <sheetView topLeftCell="A3" workbookViewId="0">
      <selection activeCell="I29" sqref="I29"/>
    </sheetView>
  </sheetViews>
  <sheetFormatPr defaultColWidth="8.8984375" defaultRowHeight="15.6" x14ac:dyDescent="0.3"/>
  <sheetData>
    <row r="1" spans="1:1" x14ac:dyDescent="0.3">
      <c r="A1" t="s">
        <v>30</v>
      </c>
    </row>
    <row r="2" spans="1:1" x14ac:dyDescent="0.3">
      <c r="A2" t="s">
        <v>50</v>
      </c>
    </row>
    <row r="3" spans="1:1" x14ac:dyDescent="0.3">
      <c r="A3" t="s">
        <v>51</v>
      </c>
    </row>
    <row r="4" spans="1:1" x14ac:dyDescent="0.3">
      <c r="A4" t="s">
        <v>79</v>
      </c>
    </row>
    <row r="5" spans="1:1" x14ac:dyDescent="0.3">
      <c r="A5" t="s">
        <v>59</v>
      </c>
    </row>
    <row r="6" spans="1:1" x14ac:dyDescent="0.3">
      <c r="A6" t="s">
        <v>60</v>
      </c>
    </row>
    <row r="7" spans="1:1" x14ac:dyDescent="0.3">
      <c r="A7" t="s">
        <v>317</v>
      </c>
    </row>
    <row r="8" spans="1:1" x14ac:dyDescent="0.3">
      <c r="A8" s="35" t="s">
        <v>314</v>
      </c>
    </row>
    <row r="9" spans="1:1" x14ac:dyDescent="0.3">
      <c r="A9" s="35" t="s">
        <v>324</v>
      </c>
    </row>
    <row r="10" spans="1:1" x14ac:dyDescent="0.3">
      <c r="A10" s="35" t="s">
        <v>323</v>
      </c>
    </row>
    <row r="11" spans="1:1" x14ac:dyDescent="0.3">
      <c r="A11" s="35" t="s">
        <v>319</v>
      </c>
    </row>
    <row r="12" spans="1:1" x14ac:dyDescent="0.3">
      <c r="A12" s="35" t="s">
        <v>315</v>
      </c>
    </row>
    <row r="13" spans="1:1" x14ac:dyDescent="0.3">
      <c r="A13" s="35" t="s">
        <v>329</v>
      </c>
    </row>
    <row r="14" spans="1:1" x14ac:dyDescent="0.3">
      <c r="A14" s="35" t="s">
        <v>325</v>
      </c>
    </row>
    <row r="15" spans="1:1" x14ac:dyDescent="0.3">
      <c r="A15" s="35" t="s">
        <v>327</v>
      </c>
    </row>
    <row r="16" spans="1:1" x14ac:dyDescent="0.3">
      <c r="A16" s="35" t="s">
        <v>331</v>
      </c>
    </row>
    <row r="17" spans="1:1" x14ac:dyDescent="0.3">
      <c r="A17" s="35" t="s">
        <v>322</v>
      </c>
    </row>
    <row r="18" spans="1:1" x14ac:dyDescent="0.3">
      <c r="A18" s="35" t="s">
        <v>326</v>
      </c>
    </row>
    <row r="19" spans="1:1" x14ac:dyDescent="0.3">
      <c r="A19" s="35" t="s">
        <v>313</v>
      </c>
    </row>
    <row r="20" spans="1:1" x14ac:dyDescent="0.3">
      <c r="A20" s="35" t="s">
        <v>320</v>
      </c>
    </row>
    <row r="21" spans="1:1" x14ac:dyDescent="0.3">
      <c r="A21" s="35" t="s">
        <v>328</v>
      </c>
    </row>
    <row r="22" spans="1:1" x14ac:dyDescent="0.3">
      <c r="A22" s="35" t="s">
        <v>312</v>
      </c>
    </row>
    <row r="23" spans="1:1" x14ac:dyDescent="0.3">
      <c r="A23" s="35" t="s">
        <v>321</v>
      </c>
    </row>
    <row r="24" spans="1:1" x14ac:dyDescent="0.3">
      <c r="A24" s="35" t="s">
        <v>318</v>
      </c>
    </row>
    <row r="25" spans="1:1" x14ac:dyDescent="0.3">
      <c r="A25" s="35" t="s">
        <v>330</v>
      </c>
    </row>
    <row r="26" spans="1:1" x14ac:dyDescent="0.3">
      <c r="A26" s="35"/>
    </row>
    <row r="27" spans="1:1" x14ac:dyDescent="0.3">
      <c r="A27" s="35"/>
    </row>
    <row r="28" spans="1:1" x14ac:dyDescent="0.3">
      <c r="A28" s="35"/>
    </row>
    <row r="29" spans="1:1" x14ac:dyDescent="0.3">
      <c r="A29" s="35"/>
    </row>
    <row r="30" spans="1:1" x14ac:dyDescent="0.3">
      <c r="A30" s="35"/>
    </row>
    <row r="31" spans="1:1" x14ac:dyDescent="0.3">
      <c r="A31" s="35"/>
    </row>
  </sheetData>
  <sheetProtection sheet="1" objects="1" scenarios="1"/>
  <sortState xmlns:xlrd2="http://schemas.microsoft.com/office/spreadsheetml/2017/richdata2" ref="A9:A32">
    <sortCondition ref="A9:A3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20"/>
  <sheetViews>
    <sheetView workbookViewId="0">
      <selection activeCell="B9" sqref="B9"/>
    </sheetView>
  </sheetViews>
  <sheetFormatPr defaultColWidth="8.8984375" defaultRowHeight="15.6" x14ac:dyDescent="0.3"/>
  <cols>
    <col min="1" max="4" width="28.5" customWidth="1"/>
  </cols>
  <sheetData>
    <row r="1" spans="1:4" x14ac:dyDescent="0.3">
      <c r="A1" s="34" t="s">
        <v>310</v>
      </c>
      <c r="B1" s="34" t="s">
        <v>311</v>
      </c>
      <c r="C1" s="34" t="s">
        <v>309</v>
      </c>
      <c r="D1" s="34" t="s">
        <v>197</v>
      </c>
    </row>
    <row r="2" spans="1:4" x14ac:dyDescent="0.3">
      <c r="A2" s="35" t="s">
        <v>318</v>
      </c>
    </row>
    <row r="3" spans="1:4" x14ac:dyDescent="0.3">
      <c r="A3" s="35" t="s">
        <v>331</v>
      </c>
    </row>
    <row r="4" spans="1:4" x14ac:dyDescent="0.3">
      <c r="A4" s="35" t="s">
        <v>314</v>
      </c>
    </row>
    <row r="5" spans="1:4" x14ac:dyDescent="0.3">
      <c r="A5" s="35" t="s">
        <v>319</v>
      </c>
    </row>
    <row r="6" spans="1:4" x14ac:dyDescent="0.3">
      <c r="A6" s="35" t="s">
        <v>321</v>
      </c>
    </row>
    <row r="7" spans="1:4" x14ac:dyDescent="0.3">
      <c r="A7" s="35" t="s">
        <v>328</v>
      </c>
    </row>
    <row r="8" spans="1:4" x14ac:dyDescent="0.3">
      <c r="A8" s="35" t="s">
        <v>322</v>
      </c>
    </row>
    <row r="9" spans="1:4" x14ac:dyDescent="0.3">
      <c r="A9" s="35" t="s">
        <v>324</v>
      </c>
    </row>
    <row r="10" spans="1:4" x14ac:dyDescent="0.3">
      <c r="A10" s="35" t="s">
        <v>330</v>
      </c>
    </row>
    <row r="11" spans="1:4" x14ac:dyDescent="0.3">
      <c r="A11" s="35" t="s">
        <v>330</v>
      </c>
    </row>
    <row r="12" spans="1:4" x14ac:dyDescent="0.3">
      <c r="A12" s="35" t="s">
        <v>330</v>
      </c>
    </row>
    <row r="13" spans="1:4" x14ac:dyDescent="0.3">
      <c r="A13" s="35" t="s">
        <v>330</v>
      </c>
    </row>
    <row r="14" spans="1:4" x14ac:dyDescent="0.3">
      <c r="A14" s="35" t="s">
        <v>330</v>
      </c>
    </row>
    <row r="15" spans="1:4" x14ac:dyDescent="0.3">
      <c r="A15" s="35" t="s">
        <v>330</v>
      </c>
    </row>
    <row r="16" spans="1:4" x14ac:dyDescent="0.3">
      <c r="A16" s="35" t="s">
        <v>330</v>
      </c>
    </row>
    <row r="17" spans="1:1" x14ac:dyDescent="0.3">
      <c r="A17" s="35" t="s">
        <v>330</v>
      </c>
    </row>
    <row r="18" spans="1:1" x14ac:dyDescent="0.3">
      <c r="A18" s="35" t="s">
        <v>330</v>
      </c>
    </row>
    <row r="19" spans="1:1" x14ac:dyDescent="0.3">
      <c r="A19" s="35" t="s">
        <v>330</v>
      </c>
    </row>
    <row r="20" spans="1:1" x14ac:dyDescent="0.3">
      <c r="A20" s="35" t="s">
        <v>330</v>
      </c>
    </row>
  </sheetData>
  <autoFilter ref="A1:D1" xr:uid="{00000000-0009-0000-0000-000001000000}"/>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Key!$A$8:$A$25</xm:f>
          </x14:formula1>
          <xm:sqref>A2:A100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B1:O18"/>
  <sheetViews>
    <sheetView showGridLines="0" tabSelected="1" zoomScale="85" zoomScaleNormal="85" workbookViewId="0">
      <selection activeCell="L18" sqref="L18"/>
    </sheetView>
  </sheetViews>
  <sheetFormatPr defaultColWidth="11" defaultRowHeight="15.6" x14ac:dyDescent="0.3"/>
  <cols>
    <col min="2" max="2" width="5.09765625" customWidth="1"/>
    <col min="3" max="3" width="33.5" customWidth="1"/>
    <col min="4" max="5" width="25.8984375" style="11" customWidth="1"/>
    <col min="6" max="6" width="25.8984375" style="12" customWidth="1"/>
    <col min="7" max="7" width="25.8984375" style="13" customWidth="1"/>
    <col min="8" max="8" width="3" customWidth="1"/>
    <col min="9" max="9" width="3.09765625" customWidth="1"/>
    <col min="10" max="11" width="11.8984375" hidden="1" customWidth="1"/>
    <col min="12" max="12" width="11.8984375" customWidth="1"/>
    <col min="13" max="14" width="57.09765625" customWidth="1"/>
  </cols>
  <sheetData>
    <row r="1" spans="2:15" x14ac:dyDescent="0.3">
      <c r="B1" s="28"/>
    </row>
    <row r="2" spans="2:15" ht="21" x14ac:dyDescent="0.4">
      <c r="C2" s="1" t="s">
        <v>6</v>
      </c>
      <c r="D2" s="10"/>
    </row>
    <row r="3" spans="2:15" s="3" customFormat="1" ht="23.4" x14ac:dyDescent="0.45">
      <c r="C3" s="2"/>
      <c r="D3" s="14"/>
      <c r="E3" s="15"/>
      <c r="F3" s="12"/>
      <c r="G3" s="21"/>
      <c r="H3" s="22"/>
      <c r="I3" s="114"/>
      <c r="J3" s="114"/>
      <c r="K3" s="114"/>
      <c r="L3" s="114"/>
      <c r="M3" s="22"/>
    </row>
    <row r="4" spans="2:15" s="8" customFormat="1" ht="46.5" customHeight="1" x14ac:dyDescent="0.3">
      <c r="C4" s="7" t="s">
        <v>7</v>
      </c>
      <c r="D4" s="9" t="s">
        <v>8</v>
      </c>
      <c r="E4" s="9" t="s">
        <v>9</v>
      </c>
      <c r="F4" s="16" t="s">
        <v>53</v>
      </c>
      <c r="G4" s="9" t="s">
        <v>198</v>
      </c>
      <c r="I4" s="111" t="s">
        <v>54</v>
      </c>
      <c r="J4" s="112"/>
      <c r="K4" s="112"/>
      <c r="L4" s="113"/>
      <c r="M4" s="23" t="s">
        <v>85</v>
      </c>
    </row>
    <row r="5" spans="2:15" s="3" customFormat="1" x14ac:dyDescent="0.3">
      <c r="C5" s="4" t="s">
        <v>44</v>
      </c>
      <c r="D5" s="17">
        <f>3*COUNTIF('Criterion 1'!D5:D7,L5)+2*COUNTIF('Criterion 1'!D5:D7,L6)+1*COUNTIF('Criterion 1'!D5:D7,L7)</f>
        <v>8</v>
      </c>
      <c r="E5" s="17">
        <v>9</v>
      </c>
      <c r="F5" s="18">
        <f>IF(D5=0,0,D5/E5)</f>
        <v>0.88888888888888884</v>
      </c>
      <c r="G5" s="110">
        <f>$F5</f>
        <v>0.88888888888888884</v>
      </c>
      <c r="I5" s="24">
        <f>1</f>
        <v>1</v>
      </c>
      <c r="J5" s="17">
        <v>4</v>
      </c>
      <c r="K5" s="5" t="s">
        <v>57</v>
      </c>
      <c r="L5" s="6" t="s">
        <v>50</v>
      </c>
      <c r="M5" s="115" t="s">
        <v>86</v>
      </c>
    </row>
    <row r="6" spans="2:15" s="3" customFormat="1" x14ac:dyDescent="0.3">
      <c r="C6" s="4" t="s">
        <v>32</v>
      </c>
      <c r="D6" s="17">
        <f>3*COUNTIF('Criterion 2'!D5:D7,L5)+2*COUNTIF('Criterion 2'!D5:D7,L6)+1*COUNTIF('Criterion 2'!D5:D7,L7)</f>
        <v>7</v>
      </c>
      <c r="E6" s="17">
        <v>9</v>
      </c>
      <c r="F6" s="18">
        <f t="shared" ref="F6:F12" si="0">IF(D6=0,0,D6/E6)</f>
        <v>0.77777777777777779</v>
      </c>
      <c r="G6" s="110">
        <f t="shared" ref="G6:G12" si="1">$F6</f>
        <v>0.77777777777777779</v>
      </c>
      <c r="I6" s="25">
        <v>0.7</v>
      </c>
      <c r="J6" s="17">
        <v>3</v>
      </c>
      <c r="K6" s="5" t="s">
        <v>58</v>
      </c>
      <c r="L6" s="6" t="s">
        <v>51</v>
      </c>
      <c r="M6" s="116"/>
    </row>
    <row r="7" spans="2:15" s="3" customFormat="1" x14ac:dyDescent="0.3">
      <c r="C7" s="4" t="s">
        <v>45</v>
      </c>
      <c r="D7" s="17">
        <f>3*COUNTIF('Criterion 3'!D5:D8,L5)+2*COUNTIF('Criterion 3'!D5:D8,L6)+1*COUNTIF('Criterion 3'!D5:D8,L7)</f>
        <v>9</v>
      </c>
      <c r="E7" s="17">
        <v>12</v>
      </c>
      <c r="F7" s="18">
        <f t="shared" si="0"/>
        <v>0.75</v>
      </c>
      <c r="G7" s="110">
        <f t="shared" si="1"/>
        <v>0.75</v>
      </c>
      <c r="I7" s="26">
        <v>0.49</v>
      </c>
      <c r="J7" s="17">
        <v>2</v>
      </c>
      <c r="K7" s="5" t="s">
        <v>56</v>
      </c>
      <c r="L7" s="6" t="s">
        <v>79</v>
      </c>
      <c r="M7" s="117"/>
    </row>
    <row r="8" spans="2:15" s="3" customFormat="1" x14ac:dyDescent="0.3">
      <c r="C8" s="4" t="s">
        <v>46</v>
      </c>
      <c r="D8" s="17">
        <f>3*COUNTIF('Criterion 4'!D5:D8,L5)+2*COUNTIF('Criterion 4'!D5:D8,L6)+1*COUNTIF('Criterion 4'!D5:D8,L7)</f>
        <v>10</v>
      </c>
      <c r="E8" s="17">
        <v>12</v>
      </c>
      <c r="F8" s="18">
        <f t="shared" si="0"/>
        <v>0.83333333333333337</v>
      </c>
      <c r="G8" s="110">
        <f t="shared" si="1"/>
        <v>0.83333333333333337</v>
      </c>
      <c r="I8" s="27">
        <v>0.24</v>
      </c>
      <c r="J8" s="17">
        <v>1</v>
      </c>
      <c r="K8" s="5" t="s">
        <v>55</v>
      </c>
      <c r="L8" s="6" t="s">
        <v>59</v>
      </c>
      <c r="M8" s="6" t="s">
        <v>87</v>
      </c>
    </row>
    <row r="9" spans="2:15" s="3" customFormat="1" x14ac:dyDescent="0.3">
      <c r="C9" s="4" t="s">
        <v>47</v>
      </c>
      <c r="D9" s="17">
        <f>3*COUNTIF('Criterion 5'!D5:D9,L5)+2*COUNTIF('Criterion 5'!D5:D9,L6)+1*COUNTIF('Criterion 5'!D5:D9,L7)</f>
        <v>13</v>
      </c>
      <c r="E9" s="17">
        <v>15</v>
      </c>
      <c r="F9" s="18">
        <f t="shared" si="0"/>
        <v>0.8666666666666667</v>
      </c>
      <c r="G9" s="110">
        <f t="shared" si="1"/>
        <v>0.8666666666666667</v>
      </c>
      <c r="I9"/>
      <c r="J9"/>
      <c r="K9"/>
      <c r="L9"/>
    </row>
    <row r="10" spans="2:15" s="3" customFormat="1" x14ac:dyDescent="0.3">
      <c r="C10" s="4" t="s">
        <v>48</v>
      </c>
      <c r="D10" s="17">
        <f>3*COUNTIF('Criterion 6'!D5:D7,L5)+2*COUNTIF('Criterion 6'!D5:D7,L6)+1*COUNTIF('Criterion 6'!D5:D7,L7)</f>
        <v>7</v>
      </c>
      <c r="E10" s="17">
        <v>9</v>
      </c>
      <c r="F10" s="18">
        <f t="shared" si="0"/>
        <v>0.77777777777777779</v>
      </c>
      <c r="G10" s="110">
        <f t="shared" si="1"/>
        <v>0.77777777777777779</v>
      </c>
      <c r="L10"/>
      <c r="M10"/>
      <c r="N10"/>
    </row>
    <row r="11" spans="2:15" s="3" customFormat="1" x14ac:dyDescent="0.3">
      <c r="C11" s="4" t="s">
        <v>49</v>
      </c>
      <c r="D11" s="17">
        <f>3*COUNTIF('Criterion 7'!D5:D7,L5)+2*COUNTIF('Criterion 7'!D5:D7,L6)+1*COUNTIF('Criterion 7'!D5:D7,L7)</f>
        <v>4</v>
      </c>
      <c r="E11" s="19">
        <v>9</v>
      </c>
      <c r="F11" s="18">
        <f t="shared" si="0"/>
        <v>0.44444444444444442</v>
      </c>
      <c r="G11" s="110">
        <f t="shared" si="1"/>
        <v>0.44444444444444442</v>
      </c>
      <c r="L11"/>
      <c r="M11"/>
      <c r="N11"/>
    </row>
    <row r="12" spans="2:15" s="3" customFormat="1" x14ac:dyDescent="0.3">
      <c r="C12" s="4" t="s">
        <v>232</v>
      </c>
      <c r="D12" s="17">
        <f>3*COUNTIF('Criterion 8'!D5:D7,L5)+2*COUNTIF('Criterion 8'!D5:D7,L6)+1*COUNTIF('Criterion 8'!D5:D7,L7)</f>
        <v>7</v>
      </c>
      <c r="E12" s="19">
        <v>9</v>
      </c>
      <c r="F12" s="18">
        <f t="shared" si="0"/>
        <v>0.77777777777777779</v>
      </c>
      <c r="G12" s="110">
        <f t="shared" si="1"/>
        <v>0.77777777777777779</v>
      </c>
      <c r="L12"/>
      <c r="M12"/>
      <c r="N12"/>
    </row>
    <row r="13" spans="2:15" s="3" customFormat="1" x14ac:dyDescent="0.3">
      <c r="C13" s="118" t="s">
        <v>335</v>
      </c>
      <c r="D13" s="119"/>
      <c r="E13" s="120"/>
      <c r="F13" s="109">
        <f>SUM(F5:F12)</f>
        <v>6.1166666666666671</v>
      </c>
      <c r="G13" s="110">
        <f>$F13/8</f>
        <v>0.76458333333333339</v>
      </c>
      <c r="L13"/>
      <c r="M13"/>
      <c r="N13"/>
      <c r="O13"/>
    </row>
    <row r="14" spans="2:15" s="3" customFormat="1" x14ac:dyDescent="0.3">
      <c r="C14" s="118" t="s">
        <v>336</v>
      </c>
      <c r="D14" s="119"/>
      <c r="E14" s="120"/>
      <c r="F14" s="121" t="str">
        <f>IF((COUNTIF(G5:G12,"&lt;.25")),"Not in adherance","In adherance")</f>
        <v>In adherance</v>
      </c>
      <c r="G14" s="122"/>
      <c r="L14"/>
      <c r="M14"/>
      <c r="N14"/>
      <c r="O14"/>
    </row>
    <row r="15" spans="2:15" ht="21" x14ac:dyDescent="0.4">
      <c r="C15" s="1"/>
      <c r="D15" s="20"/>
      <c r="E15" s="13"/>
    </row>
    <row r="16" spans="2:15" ht="21" x14ac:dyDescent="0.4">
      <c r="C16" s="1"/>
      <c r="D16" s="10"/>
    </row>
    <row r="17" spans="3:4" ht="21" x14ac:dyDescent="0.4">
      <c r="C17" s="1"/>
      <c r="D17" s="10"/>
    </row>
    <row r="18" spans="3:4" ht="21" x14ac:dyDescent="0.4">
      <c r="C18" s="1"/>
      <c r="D18" s="10"/>
    </row>
  </sheetData>
  <sheetProtection algorithmName="SHA-512" hashValue="aJGO+4LfNqD4YNaqm5KP2Mpuw8Go0+MDPiIQx/TjlYlSvkDQfahRtGmmauRBpP5ylAFoWC106T5IdkwFT3PwSQ==" saltValue="j47mAXJFw7fYIMNw7a7gxA==" spinCount="100000" sheet="1" objects="1" scenarios="1"/>
  <mergeCells count="6">
    <mergeCell ref="I4:L4"/>
    <mergeCell ref="I3:L3"/>
    <mergeCell ref="M5:M7"/>
    <mergeCell ref="C13:E13"/>
    <mergeCell ref="C14:E14"/>
    <mergeCell ref="F14:G14"/>
  </mergeCells>
  <conditionalFormatting sqref="G5:G12">
    <cfRule type="cellIs" dxfId="75" priority="1" operator="greaterThanOrEqual">
      <formula>0.75</formula>
    </cfRule>
    <cfRule type="cellIs" dxfId="74" priority="2" operator="lessThan">
      <formula>0.25</formula>
    </cfRule>
    <cfRule type="cellIs" dxfId="73" priority="3" operator="lessThan">
      <formula>0.5</formula>
    </cfRule>
    <cfRule type="cellIs" dxfId="72" priority="4" operator="lessThan">
      <formula>0.75</formula>
    </cfRule>
  </conditionalFormatting>
  <conditionalFormatting sqref="I5:I8">
    <cfRule type="cellIs" dxfId="71" priority="5" operator="greaterThanOrEqual">
      <formula>0.75</formula>
    </cfRule>
    <cfRule type="cellIs" dxfId="70" priority="6" operator="lessThan">
      <formula>0.25</formula>
    </cfRule>
    <cfRule type="cellIs" dxfId="69" priority="7" operator="lessThan">
      <formula>0.5</formula>
    </cfRule>
    <cfRule type="cellIs" dxfId="68" priority="8" operator="lessThan">
      <formula>0.75</formula>
    </cfRule>
  </conditionalFormatting>
  <pageMargins left="0.7" right="0.7" top="0.75" bottom="0.75" header="0.3" footer="0.3"/>
  <pageSetup paperSize="9" orientation="portrait" verticalDpi="0" r:id="rId1"/>
  <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J999"/>
  <sheetViews>
    <sheetView zoomScaleNormal="100" workbookViewId="0">
      <pane xSplit="1" topLeftCell="F1" activePane="topRight" state="frozen"/>
      <selection pane="topRight" activeCell="M3" sqref="M3"/>
    </sheetView>
  </sheetViews>
  <sheetFormatPr defaultColWidth="8.8984375" defaultRowHeight="15.6" x14ac:dyDescent="0.3"/>
  <cols>
    <col min="1" max="1" width="4.59765625" style="84" customWidth="1"/>
    <col min="2" max="2" width="15.5" style="84" customWidth="1"/>
    <col min="3" max="3" width="4" style="85" customWidth="1"/>
    <col min="4" max="4" width="32.3984375" style="84" bestFit="1" customWidth="1"/>
    <col min="5" max="5" width="63.59765625" style="86" customWidth="1"/>
    <col min="6" max="6" width="59.59765625" style="86" customWidth="1"/>
    <col min="7" max="7" width="28.8984375" style="86" customWidth="1"/>
    <col min="8" max="10" width="28.8984375" style="84" customWidth="1"/>
  </cols>
  <sheetData>
    <row r="1" spans="1:10" s="28" customFormat="1" ht="16.2" thickBot="1" x14ac:dyDescent="0.35">
      <c r="A1" s="92"/>
      <c r="B1" s="92" t="s">
        <v>142</v>
      </c>
      <c r="C1" s="123" t="s">
        <v>62</v>
      </c>
      <c r="D1" s="123"/>
      <c r="E1" s="92" t="s">
        <v>233</v>
      </c>
      <c r="F1" s="92" t="s">
        <v>143</v>
      </c>
      <c r="G1" s="93" t="s">
        <v>203</v>
      </c>
      <c r="H1" s="93" t="s">
        <v>204</v>
      </c>
      <c r="I1" s="93" t="s">
        <v>205</v>
      </c>
      <c r="J1" s="93" t="s">
        <v>206</v>
      </c>
    </row>
    <row r="2" spans="1:10" ht="108.75" customHeight="1" x14ac:dyDescent="0.3">
      <c r="A2" s="124" t="s">
        <v>63</v>
      </c>
      <c r="B2" s="127" t="s">
        <v>64</v>
      </c>
      <c r="C2" s="94">
        <v>1.1000000000000001</v>
      </c>
      <c r="D2" s="95" t="s">
        <v>234</v>
      </c>
      <c r="E2" s="94" t="s">
        <v>269</v>
      </c>
      <c r="F2" s="94" t="s">
        <v>144</v>
      </c>
      <c r="G2" s="94" t="s">
        <v>88</v>
      </c>
      <c r="H2" s="94" t="s">
        <v>89</v>
      </c>
      <c r="I2" s="94" t="s">
        <v>90</v>
      </c>
      <c r="J2" s="96" t="s">
        <v>91</v>
      </c>
    </row>
    <row r="3" spans="1:10" ht="102.75" customHeight="1" x14ac:dyDescent="0.3">
      <c r="A3" s="125"/>
      <c r="B3" s="128"/>
      <c r="C3" s="90">
        <v>1.2</v>
      </c>
      <c r="D3" s="91" t="s">
        <v>235</v>
      </c>
      <c r="E3" s="90" t="s">
        <v>270</v>
      </c>
      <c r="F3" s="90" t="s">
        <v>145</v>
      </c>
      <c r="G3" s="90" t="s">
        <v>192</v>
      </c>
      <c r="H3" s="90" t="s">
        <v>176</v>
      </c>
      <c r="I3" s="90" t="s">
        <v>92</v>
      </c>
      <c r="J3" s="97" t="s">
        <v>93</v>
      </c>
    </row>
    <row r="4" spans="1:10" ht="118.5" customHeight="1" thickBot="1" x14ac:dyDescent="0.35">
      <c r="A4" s="126"/>
      <c r="B4" s="129"/>
      <c r="C4" s="98">
        <v>1.3</v>
      </c>
      <c r="D4" s="99" t="s">
        <v>236</v>
      </c>
      <c r="E4" s="99" t="s">
        <v>334</v>
      </c>
      <c r="F4" s="99" t="s">
        <v>146</v>
      </c>
      <c r="G4" s="98" t="s">
        <v>94</v>
      </c>
      <c r="H4" s="98" t="s">
        <v>95</v>
      </c>
      <c r="I4" s="98" t="s">
        <v>96</v>
      </c>
      <c r="J4" s="100" t="s">
        <v>199</v>
      </c>
    </row>
    <row r="5" spans="1:10" ht="173.25" customHeight="1" x14ac:dyDescent="0.3">
      <c r="A5" s="124" t="s">
        <v>65</v>
      </c>
      <c r="B5" s="127" t="s">
        <v>66</v>
      </c>
      <c r="C5" s="94">
        <v>2.1</v>
      </c>
      <c r="D5" s="95" t="s">
        <v>237</v>
      </c>
      <c r="E5" s="95" t="s">
        <v>271</v>
      </c>
      <c r="F5" s="95" t="s">
        <v>147</v>
      </c>
      <c r="G5" s="94" t="s">
        <v>97</v>
      </c>
      <c r="H5" s="94" t="s">
        <v>98</v>
      </c>
      <c r="I5" s="94" t="s">
        <v>200</v>
      </c>
      <c r="J5" s="96" t="s">
        <v>99</v>
      </c>
    </row>
    <row r="6" spans="1:10" ht="130.5" customHeight="1" x14ac:dyDescent="0.3">
      <c r="A6" s="125"/>
      <c r="B6" s="128"/>
      <c r="C6" s="90">
        <v>2.2000000000000002</v>
      </c>
      <c r="D6" s="91" t="s">
        <v>238</v>
      </c>
      <c r="E6" s="91" t="s">
        <v>272</v>
      </c>
      <c r="F6" s="91" t="s">
        <v>148</v>
      </c>
      <c r="G6" s="90" t="s">
        <v>100</v>
      </c>
      <c r="H6" s="90" t="s">
        <v>177</v>
      </c>
      <c r="I6" s="90" t="s">
        <v>201</v>
      </c>
      <c r="J6" s="97" t="s">
        <v>178</v>
      </c>
    </row>
    <row r="7" spans="1:10" ht="155.25" customHeight="1" thickBot="1" x14ac:dyDescent="0.35">
      <c r="A7" s="126"/>
      <c r="B7" s="129"/>
      <c r="C7" s="98">
        <v>2.2999999999999998</v>
      </c>
      <c r="D7" s="99" t="s">
        <v>239</v>
      </c>
      <c r="E7" s="99" t="s">
        <v>262</v>
      </c>
      <c r="F7" s="99" t="s">
        <v>149</v>
      </c>
      <c r="G7" s="98" t="s">
        <v>101</v>
      </c>
      <c r="H7" s="98" t="s">
        <v>179</v>
      </c>
      <c r="I7" s="98" t="s">
        <v>102</v>
      </c>
      <c r="J7" s="100" t="s">
        <v>103</v>
      </c>
    </row>
    <row r="8" spans="1:10" ht="159.75" customHeight="1" x14ac:dyDescent="0.3">
      <c r="A8" s="124" t="s">
        <v>67</v>
      </c>
      <c r="B8" s="127" t="s">
        <v>68</v>
      </c>
      <c r="C8" s="94">
        <v>3.1</v>
      </c>
      <c r="D8" s="95" t="s">
        <v>240</v>
      </c>
      <c r="E8" s="95" t="s">
        <v>273</v>
      </c>
      <c r="F8" s="95" t="s">
        <v>150</v>
      </c>
      <c r="G8" s="94" t="s">
        <v>202</v>
      </c>
      <c r="H8" s="94" t="s">
        <v>104</v>
      </c>
      <c r="I8" s="94" t="s">
        <v>207</v>
      </c>
      <c r="J8" s="96" t="s">
        <v>208</v>
      </c>
    </row>
    <row r="9" spans="1:10" ht="372" customHeight="1" x14ac:dyDescent="0.3">
      <c r="A9" s="125"/>
      <c r="B9" s="128"/>
      <c r="C9" s="90">
        <v>3.2</v>
      </c>
      <c r="D9" s="91" t="s">
        <v>241</v>
      </c>
      <c r="E9" s="91" t="s">
        <v>274</v>
      </c>
      <c r="F9" s="91" t="s">
        <v>151</v>
      </c>
      <c r="G9" s="90" t="s">
        <v>180</v>
      </c>
      <c r="H9" s="90" t="s">
        <v>173</v>
      </c>
      <c r="I9" s="90" t="s">
        <v>172</v>
      </c>
      <c r="J9" s="97" t="s">
        <v>181</v>
      </c>
    </row>
    <row r="10" spans="1:10" ht="194.25" customHeight="1" x14ac:dyDescent="0.3">
      <c r="A10" s="125"/>
      <c r="B10" s="128"/>
      <c r="C10" s="90">
        <v>3.3</v>
      </c>
      <c r="D10" s="91" t="s">
        <v>242</v>
      </c>
      <c r="E10" s="91" t="s">
        <v>264</v>
      </c>
      <c r="F10" s="91" t="s">
        <v>152</v>
      </c>
      <c r="G10" s="90" t="s">
        <v>263</v>
      </c>
      <c r="H10" s="90" t="s">
        <v>209</v>
      </c>
      <c r="I10" s="90" t="s">
        <v>105</v>
      </c>
      <c r="J10" s="97" t="s">
        <v>106</v>
      </c>
    </row>
    <row r="11" spans="1:10" ht="191.25" customHeight="1" thickBot="1" x14ac:dyDescent="0.35">
      <c r="A11" s="126"/>
      <c r="B11" s="129"/>
      <c r="C11" s="98">
        <v>3.4</v>
      </c>
      <c r="D11" s="99" t="s">
        <v>243</v>
      </c>
      <c r="E11" s="99" t="s">
        <v>275</v>
      </c>
      <c r="F11" s="99" t="s">
        <v>153</v>
      </c>
      <c r="G11" s="98" t="s">
        <v>194</v>
      </c>
      <c r="H11" s="98" t="s">
        <v>210</v>
      </c>
      <c r="I11" s="98" t="s">
        <v>107</v>
      </c>
      <c r="J11" s="100" t="s">
        <v>108</v>
      </c>
    </row>
    <row r="12" spans="1:10" ht="159.75" customHeight="1" x14ac:dyDescent="0.3">
      <c r="A12" s="124" t="s">
        <v>69</v>
      </c>
      <c r="B12" s="127" t="s">
        <v>70</v>
      </c>
      <c r="C12" s="94">
        <v>4.0999999999999996</v>
      </c>
      <c r="D12" s="95" t="s">
        <v>244</v>
      </c>
      <c r="E12" s="94" t="s">
        <v>276</v>
      </c>
      <c r="F12" s="94" t="s">
        <v>154</v>
      </c>
      <c r="G12" s="94" t="s">
        <v>109</v>
      </c>
      <c r="H12" s="94" t="s">
        <v>110</v>
      </c>
      <c r="I12" s="94" t="s">
        <v>111</v>
      </c>
      <c r="J12" s="96" t="s">
        <v>211</v>
      </c>
    </row>
    <row r="13" spans="1:10" ht="213" customHeight="1" x14ac:dyDescent="0.3">
      <c r="A13" s="125"/>
      <c r="B13" s="128"/>
      <c r="C13" s="90">
        <v>4.2</v>
      </c>
      <c r="D13" s="91" t="s">
        <v>245</v>
      </c>
      <c r="E13" s="90" t="s">
        <v>277</v>
      </c>
      <c r="F13" s="90" t="s">
        <v>155</v>
      </c>
      <c r="G13" s="90" t="s">
        <v>212</v>
      </c>
      <c r="H13" s="90" t="s">
        <v>112</v>
      </c>
      <c r="I13" s="90" t="s">
        <v>213</v>
      </c>
      <c r="J13" s="97" t="s">
        <v>113</v>
      </c>
    </row>
    <row r="14" spans="1:10" ht="156" customHeight="1" x14ac:dyDescent="0.3">
      <c r="A14" s="125"/>
      <c r="B14" s="128"/>
      <c r="C14" s="90">
        <v>4.3</v>
      </c>
      <c r="D14" s="91" t="s">
        <v>246</v>
      </c>
      <c r="E14" s="90" t="s">
        <v>278</v>
      </c>
      <c r="F14" s="90" t="s">
        <v>156</v>
      </c>
      <c r="G14" s="90" t="s">
        <v>214</v>
      </c>
      <c r="H14" s="90" t="s">
        <v>114</v>
      </c>
      <c r="I14" s="90" t="s">
        <v>115</v>
      </c>
      <c r="J14" s="97" t="s">
        <v>116</v>
      </c>
    </row>
    <row r="15" spans="1:10" ht="226.5" customHeight="1" thickBot="1" x14ac:dyDescent="0.35">
      <c r="A15" s="126"/>
      <c r="B15" s="129"/>
      <c r="C15" s="98">
        <v>4.4000000000000004</v>
      </c>
      <c r="D15" s="99" t="s">
        <v>247</v>
      </c>
      <c r="E15" s="98" t="s">
        <v>282</v>
      </c>
      <c r="F15" s="98" t="s">
        <v>157</v>
      </c>
      <c r="G15" s="98" t="s">
        <v>215</v>
      </c>
      <c r="H15" s="98" t="s">
        <v>216</v>
      </c>
      <c r="I15" s="98" t="s">
        <v>117</v>
      </c>
      <c r="J15" s="100" t="s">
        <v>118</v>
      </c>
    </row>
    <row r="16" spans="1:10" ht="173.25" customHeight="1" x14ac:dyDescent="0.3">
      <c r="A16" s="124" t="s">
        <v>71</v>
      </c>
      <c r="B16" s="127" t="s">
        <v>72</v>
      </c>
      <c r="C16" s="94">
        <v>5.0999999999999996</v>
      </c>
      <c r="D16" s="95" t="s">
        <v>248</v>
      </c>
      <c r="E16" s="95" t="s">
        <v>283</v>
      </c>
      <c r="F16" s="95" t="s">
        <v>158</v>
      </c>
      <c r="G16" s="94" t="s">
        <v>182</v>
      </c>
      <c r="H16" s="94" t="s">
        <v>217</v>
      </c>
      <c r="I16" s="94" t="s">
        <v>183</v>
      </c>
      <c r="J16" s="96" t="s">
        <v>184</v>
      </c>
    </row>
    <row r="17" spans="1:10" ht="118.8" x14ac:dyDescent="0.3">
      <c r="A17" s="125"/>
      <c r="B17" s="128"/>
      <c r="C17" s="90">
        <v>5.2</v>
      </c>
      <c r="D17" s="91" t="s">
        <v>249</v>
      </c>
      <c r="E17" s="91" t="s">
        <v>284</v>
      </c>
      <c r="F17" s="91" t="s">
        <v>159</v>
      </c>
      <c r="G17" s="90" t="s">
        <v>119</v>
      </c>
      <c r="H17" s="90" t="s">
        <v>195</v>
      </c>
      <c r="I17" s="90" t="s">
        <v>120</v>
      </c>
      <c r="J17" s="97" t="s">
        <v>121</v>
      </c>
    </row>
    <row r="18" spans="1:10" ht="105.6" x14ac:dyDescent="0.3">
      <c r="A18" s="125"/>
      <c r="B18" s="128"/>
      <c r="C18" s="90">
        <v>5.3</v>
      </c>
      <c r="D18" s="91" t="s">
        <v>250</v>
      </c>
      <c r="E18" s="91" t="s">
        <v>279</v>
      </c>
      <c r="F18" s="91" t="s">
        <v>160</v>
      </c>
      <c r="G18" s="90" t="s">
        <v>122</v>
      </c>
      <c r="H18" s="90" t="s">
        <v>196</v>
      </c>
      <c r="I18" s="90" t="s">
        <v>123</v>
      </c>
      <c r="J18" s="97" t="s">
        <v>124</v>
      </c>
    </row>
    <row r="19" spans="1:10" ht="118.8" x14ac:dyDescent="0.3">
      <c r="A19" s="125"/>
      <c r="B19" s="128"/>
      <c r="C19" s="90">
        <v>5.4</v>
      </c>
      <c r="D19" s="91" t="s">
        <v>251</v>
      </c>
      <c r="E19" s="91" t="s">
        <v>280</v>
      </c>
      <c r="F19" s="91" t="s">
        <v>161</v>
      </c>
      <c r="G19" s="90" t="s">
        <v>265</v>
      </c>
      <c r="H19" s="90" t="s">
        <v>125</v>
      </c>
      <c r="I19" s="90" t="s">
        <v>218</v>
      </c>
      <c r="J19" s="97" t="s">
        <v>126</v>
      </c>
    </row>
    <row r="20" spans="1:10" ht="119.4" thickBot="1" x14ac:dyDescent="0.35">
      <c r="A20" s="126"/>
      <c r="B20" s="129"/>
      <c r="C20" s="98">
        <v>5.5</v>
      </c>
      <c r="D20" s="99" t="s">
        <v>252</v>
      </c>
      <c r="E20" s="99" t="s">
        <v>285</v>
      </c>
      <c r="F20" s="99" t="s">
        <v>162</v>
      </c>
      <c r="G20" s="98" t="s">
        <v>266</v>
      </c>
      <c r="H20" s="98" t="s">
        <v>219</v>
      </c>
      <c r="I20" s="98" t="s">
        <v>127</v>
      </c>
      <c r="J20" s="100" t="s">
        <v>128</v>
      </c>
    </row>
    <row r="21" spans="1:10" ht="142.5" customHeight="1" x14ac:dyDescent="0.3">
      <c r="A21" s="124" t="s">
        <v>73</v>
      </c>
      <c r="B21" s="127" t="s">
        <v>74</v>
      </c>
      <c r="C21" s="94">
        <v>6.1</v>
      </c>
      <c r="D21" s="95" t="s">
        <v>253</v>
      </c>
      <c r="E21" s="95" t="s">
        <v>286</v>
      </c>
      <c r="F21" s="95" t="s">
        <v>163</v>
      </c>
      <c r="G21" s="94" t="s">
        <v>220</v>
      </c>
      <c r="H21" s="94" t="s">
        <v>175</v>
      </c>
      <c r="I21" s="94" t="s">
        <v>174</v>
      </c>
      <c r="J21" s="96" t="s">
        <v>221</v>
      </c>
    </row>
    <row r="22" spans="1:10" ht="156" customHeight="1" x14ac:dyDescent="0.3">
      <c r="A22" s="125"/>
      <c r="B22" s="128"/>
      <c r="C22" s="90">
        <v>6.2</v>
      </c>
      <c r="D22" s="91" t="s">
        <v>254</v>
      </c>
      <c r="E22" s="91" t="s">
        <v>287</v>
      </c>
      <c r="F22" s="91" t="s">
        <v>164</v>
      </c>
      <c r="G22" s="90" t="s">
        <v>129</v>
      </c>
      <c r="H22" s="90" t="s">
        <v>185</v>
      </c>
      <c r="I22" s="90" t="s">
        <v>186</v>
      </c>
      <c r="J22" s="97" t="s">
        <v>187</v>
      </c>
    </row>
    <row r="23" spans="1:10" ht="132.6" thickBot="1" x14ac:dyDescent="0.35">
      <c r="A23" s="126"/>
      <c r="B23" s="129"/>
      <c r="C23" s="98">
        <v>6.3</v>
      </c>
      <c r="D23" s="99" t="s">
        <v>255</v>
      </c>
      <c r="E23" s="99" t="s">
        <v>281</v>
      </c>
      <c r="F23" s="99" t="s">
        <v>165</v>
      </c>
      <c r="G23" s="98" t="s">
        <v>222</v>
      </c>
      <c r="H23" s="98" t="s">
        <v>223</v>
      </c>
      <c r="I23" s="98" t="s">
        <v>224</v>
      </c>
      <c r="J23" s="100" t="s">
        <v>225</v>
      </c>
    </row>
    <row r="24" spans="1:10" ht="165" customHeight="1" x14ac:dyDescent="0.3">
      <c r="A24" s="124" t="s">
        <v>75</v>
      </c>
      <c r="B24" s="127" t="s">
        <v>76</v>
      </c>
      <c r="C24" s="94">
        <v>7.1</v>
      </c>
      <c r="D24" s="95" t="s">
        <v>256</v>
      </c>
      <c r="E24" s="95" t="s">
        <v>288</v>
      </c>
      <c r="F24" s="95" t="s">
        <v>166</v>
      </c>
      <c r="G24" s="94" t="s">
        <v>226</v>
      </c>
      <c r="H24" s="94" t="s">
        <v>130</v>
      </c>
      <c r="I24" s="94" t="s">
        <v>131</v>
      </c>
      <c r="J24" s="96" t="s">
        <v>132</v>
      </c>
    </row>
    <row r="25" spans="1:10" ht="145.5" customHeight="1" x14ac:dyDescent="0.3">
      <c r="A25" s="125"/>
      <c r="B25" s="128"/>
      <c r="C25" s="90">
        <v>7.2</v>
      </c>
      <c r="D25" s="91" t="s">
        <v>257</v>
      </c>
      <c r="E25" s="91" t="s">
        <v>267</v>
      </c>
      <c r="F25" s="91" t="s">
        <v>167</v>
      </c>
      <c r="G25" s="90" t="s">
        <v>133</v>
      </c>
      <c r="H25" s="90" t="s">
        <v>227</v>
      </c>
      <c r="I25" s="90" t="s">
        <v>227</v>
      </c>
      <c r="J25" s="97" t="s">
        <v>134</v>
      </c>
    </row>
    <row r="26" spans="1:10" ht="157.5" customHeight="1" thickBot="1" x14ac:dyDescent="0.35">
      <c r="A26" s="126"/>
      <c r="B26" s="129"/>
      <c r="C26" s="98">
        <v>7.3</v>
      </c>
      <c r="D26" s="99" t="s">
        <v>258</v>
      </c>
      <c r="E26" s="99" t="s">
        <v>268</v>
      </c>
      <c r="F26" s="99" t="s">
        <v>168</v>
      </c>
      <c r="G26" s="98" t="s">
        <v>135</v>
      </c>
      <c r="H26" s="98" t="s">
        <v>136</v>
      </c>
      <c r="I26" s="98" t="s">
        <v>228</v>
      </c>
      <c r="J26" s="100" t="s">
        <v>137</v>
      </c>
    </row>
    <row r="27" spans="1:10" ht="124.5" customHeight="1" x14ac:dyDescent="0.3">
      <c r="A27" s="124" t="s">
        <v>77</v>
      </c>
      <c r="B27" s="127" t="s">
        <v>78</v>
      </c>
      <c r="C27" s="94">
        <v>8.1</v>
      </c>
      <c r="D27" s="95" t="s">
        <v>259</v>
      </c>
      <c r="E27" s="95" t="s">
        <v>289</v>
      </c>
      <c r="F27" s="95" t="s">
        <v>169</v>
      </c>
      <c r="G27" s="94" t="s">
        <v>229</v>
      </c>
      <c r="H27" s="94" t="s">
        <v>188</v>
      </c>
      <c r="I27" s="94" t="s">
        <v>189</v>
      </c>
      <c r="J27" s="96" t="s">
        <v>190</v>
      </c>
    </row>
    <row r="28" spans="1:10" ht="159.75" customHeight="1" x14ac:dyDescent="0.3">
      <c r="A28" s="125"/>
      <c r="B28" s="128"/>
      <c r="C28" s="90">
        <v>8.1999999999999993</v>
      </c>
      <c r="D28" s="91" t="s">
        <v>260</v>
      </c>
      <c r="E28" s="91" t="s">
        <v>290</v>
      </c>
      <c r="F28" s="91" t="s">
        <v>170</v>
      </c>
      <c r="G28" s="90" t="s">
        <v>193</v>
      </c>
      <c r="H28" s="90" t="s">
        <v>138</v>
      </c>
      <c r="I28" s="90" t="s">
        <v>191</v>
      </c>
      <c r="J28" s="97" t="s">
        <v>230</v>
      </c>
    </row>
    <row r="29" spans="1:10" ht="136.5" customHeight="1" thickBot="1" x14ac:dyDescent="0.35">
      <c r="A29" s="126"/>
      <c r="B29" s="129"/>
      <c r="C29" s="98">
        <v>8.3000000000000007</v>
      </c>
      <c r="D29" s="99" t="s">
        <v>261</v>
      </c>
      <c r="E29" s="101" t="s">
        <v>291</v>
      </c>
      <c r="F29" s="101" t="s">
        <v>171</v>
      </c>
      <c r="G29" s="98" t="s">
        <v>231</v>
      </c>
      <c r="H29" s="98" t="s">
        <v>139</v>
      </c>
      <c r="I29" s="98" t="s">
        <v>140</v>
      </c>
      <c r="J29" s="100" t="s">
        <v>141</v>
      </c>
    </row>
    <row r="30" spans="1:10" ht="16.2" thickBot="1" x14ac:dyDescent="0.35">
      <c r="A30" s="87"/>
      <c r="B30" s="88"/>
      <c r="C30" s="89"/>
      <c r="D30" s="88"/>
      <c r="E30" s="88"/>
      <c r="F30" s="88"/>
      <c r="G30" s="88"/>
      <c r="H30" s="88"/>
      <c r="I30" s="88"/>
      <c r="J30" s="88"/>
    </row>
    <row r="31" spans="1:10" ht="16.2" thickBot="1" x14ac:dyDescent="0.35">
      <c r="A31" s="81"/>
      <c r="B31" s="82"/>
      <c r="C31" s="83"/>
      <c r="D31" s="82"/>
      <c r="E31" s="82"/>
      <c r="F31" s="82"/>
      <c r="G31" s="82"/>
      <c r="H31" s="82"/>
      <c r="I31" s="82"/>
      <c r="J31" s="82"/>
    </row>
    <row r="32" spans="1:10" ht="16.2" thickBot="1" x14ac:dyDescent="0.35">
      <c r="A32" s="81"/>
      <c r="B32" s="82"/>
      <c r="C32" s="83"/>
      <c r="D32" s="82"/>
      <c r="E32" s="82"/>
      <c r="F32" s="82"/>
      <c r="G32" s="82"/>
      <c r="H32" s="82"/>
      <c r="I32" s="82"/>
      <c r="J32" s="82"/>
    </row>
    <row r="33" spans="1:10" ht="16.2" thickBot="1" x14ac:dyDescent="0.35">
      <c r="A33" s="81"/>
      <c r="B33" s="82"/>
      <c r="C33" s="83"/>
      <c r="D33" s="82"/>
      <c r="E33" s="82"/>
      <c r="F33" s="82"/>
      <c r="G33" s="82"/>
      <c r="H33" s="82"/>
      <c r="I33" s="82"/>
      <c r="J33" s="82"/>
    </row>
    <row r="34" spans="1:10" ht="16.2" thickBot="1" x14ac:dyDescent="0.35">
      <c r="A34" s="81"/>
      <c r="B34" s="82"/>
      <c r="C34" s="83"/>
      <c r="D34" s="82"/>
      <c r="E34" s="82"/>
      <c r="F34" s="82"/>
      <c r="G34" s="82"/>
      <c r="H34" s="82"/>
      <c r="I34" s="82"/>
      <c r="J34" s="82"/>
    </row>
    <row r="35" spans="1:10" ht="16.2" thickBot="1" x14ac:dyDescent="0.35">
      <c r="A35" s="81"/>
      <c r="B35" s="82"/>
      <c r="C35" s="83"/>
      <c r="D35" s="82"/>
      <c r="E35" s="82"/>
      <c r="F35" s="82"/>
      <c r="G35" s="82"/>
      <c r="H35" s="82"/>
      <c r="I35" s="82"/>
      <c r="J35" s="82"/>
    </row>
    <row r="36" spans="1:10" ht="16.2" thickBot="1" x14ac:dyDescent="0.35">
      <c r="A36" s="81"/>
      <c r="B36" s="82"/>
      <c r="C36" s="83"/>
      <c r="D36" s="82"/>
      <c r="E36" s="82"/>
      <c r="F36" s="82"/>
      <c r="G36" s="82"/>
      <c r="H36" s="82"/>
      <c r="I36" s="82"/>
      <c r="J36" s="82"/>
    </row>
    <row r="37" spans="1:10" ht="16.2" thickBot="1" x14ac:dyDescent="0.35">
      <c r="A37" s="81"/>
      <c r="B37" s="82"/>
      <c r="C37" s="83"/>
      <c r="D37" s="82"/>
      <c r="E37" s="82"/>
      <c r="F37" s="82"/>
      <c r="G37" s="82"/>
      <c r="H37" s="82"/>
      <c r="I37" s="82"/>
      <c r="J37" s="82"/>
    </row>
    <row r="38" spans="1:10" ht="16.2" thickBot="1" x14ac:dyDescent="0.35">
      <c r="A38" s="81"/>
      <c r="B38" s="82"/>
      <c r="C38" s="83"/>
      <c r="D38" s="82"/>
      <c r="E38" s="82"/>
      <c r="F38" s="82"/>
      <c r="G38" s="82"/>
      <c r="H38" s="82"/>
      <c r="I38" s="82"/>
      <c r="J38" s="82"/>
    </row>
    <row r="39" spans="1:10" ht="16.2" thickBot="1" x14ac:dyDescent="0.35">
      <c r="A39" s="81"/>
      <c r="B39" s="82"/>
      <c r="C39" s="83"/>
      <c r="D39" s="82"/>
      <c r="E39" s="82"/>
      <c r="F39" s="82"/>
      <c r="G39" s="82"/>
      <c r="H39" s="82"/>
      <c r="I39" s="82"/>
      <c r="J39" s="82"/>
    </row>
    <row r="40" spans="1:10" ht="16.2" thickBot="1" x14ac:dyDescent="0.35">
      <c r="A40" s="81"/>
      <c r="B40" s="82"/>
      <c r="C40" s="83"/>
      <c r="D40" s="82"/>
      <c r="E40" s="82"/>
      <c r="F40" s="82"/>
      <c r="G40" s="82"/>
      <c r="H40" s="82"/>
      <c r="I40" s="82"/>
      <c r="J40" s="82"/>
    </row>
    <row r="41" spans="1:10" ht="16.2" thickBot="1" x14ac:dyDescent="0.35">
      <c r="A41" s="81"/>
      <c r="B41" s="82"/>
      <c r="C41" s="83"/>
      <c r="D41" s="82"/>
      <c r="E41" s="82"/>
      <c r="F41" s="82"/>
      <c r="G41" s="82"/>
      <c r="H41" s="82"/>
      <c r="I41" s="82"/>
      <c r="J41" s="82"/>
    </row>
    <row r="42" spans="1:10" ht="16.2" thickBot="1" x14ac:dyDescent="0.35">
      <c r="A42" s="81"/>
      <c r="B42" s="82"/>
      <c r="C42" s="83"/>
      <c r="D42" s="82"/>
      <c r="E42" s="82"/>
      <c r="F42" s="82"/>
      <c r="G42" s="82"/>
      <c r="H42" s="82"/>
      <c r="I42" s="82"/>
      <c r="J42" s="82"/>
    </row>
    <row r="43" spans="1:10" ht="16.2" thickBot="1" x14ac:dyDescent="0.35">
      <c r="A43" s="81"/>
      <c r="B43" s="82"/>
      <c r="C43" s="83"/>
      <c r="D43" s="82"/>
      <c r="E43" s="82"/>
      <c r="F43" s="82"/>
      <c r="G43" s="82"/>
      <c r="H43" s="82"/>
      <c r="I43" s="82"/>
      <c r="J43" s="82"/>
    </row>
    <row r="44" spans="1:10" ht="16.2" thickBot="1" x14ac:dyDescent="0.35">
      <c r="A44" s="81"/>
      <c r="B44" s="82"/>
      <c r="C44" s="83"/>
      <c r="D44" s="82"/>
      <c r="E44" s="82"/>
      <c r="F44" s="82"/>
      <c r="G44" s="82"/>
      <c r="H44" s="82"/>
      <c r="I44" s="82"/>
      <c r="J44" s="82"/>
    </row>
    <row r="45" spans="1:10" ht="16.2" thickBot="1" x14ac:dyDescent="0.35">
      <c r="A45" s="81"/>
      <c r="B45" s="82"/>
      <c r="C45" s="83"/>
      <c r="D45" s="82"/>
      <c r="E45" s="82"/>
      <c r="F45" s="82"/>
      <c r="G45" s="82"/>
      <c r="H45" s="82"/>
      <c r="I45" s="82"/>
      <c r="J45" s="82"/>
    </row>
    <row r="46" spans="1:10" ht="16.2" thickBot="1" x14ac:dyDescent="0.35">
      <c r="A46" s="81"/>
      <c r="B46" s="82"/>
      <c r="C46" s="83"/>
      <c r="D46" s="82"/>
      <c r="E46" s="82"/>
      <c r="F46" s="82"/>
      <c r="G46" s="82"/>
      <c r="H46" s="82"/>
      <c r="I46" s="82"/>
      <c r="J46" s="82"/>
    </row>
    <row r="47" spans="1:10" ht="16.2" thickBot="1" x14ac:dyDescent="0.35">
      <c r="A47" s="81"/>
      <c r="B47" s="82"/>
      <c r="C47" s="83"/>
      <c r="D47" s="82"/>
      <c r="E47" s="82"/>
      <c r="F47" s="82"/>
      <c r="G47" s="82"/>
      <c r="H47" s="82"/>
      <c r="I47" s="82"/>
      <c r="J47" s="82"/>
    </row>
    <row r="48" spans="1:10" ht="16.2" thickBot="1" x14ac:dyDescent="0.35">
      <c r="A48" s="81"/>
      <c r="B48" s="82"/>
      <c r="C48" s="83"/>
      <c r="D48" s="82"/>
      <c r="E48" s="82"/>
      <c r="F48" s="82"/>
      <c r="G48" s="82"/>
      <c r="H48" s="82"/>
      <c r="I48" s="82"/>
      <c r="J48" s="82"/>
    </row>
    <row r="49" spans="1:10" ht="16.2" thickBot="1" x14ac:dyDescent="0.35">
      <c r="A49" s="81"/>
      <c r="B49" s="82"/>
      <c r="C49" s="83"/>
      <c r="D49" s="82"/>
      <c r="E49" s="82"/>
      <c r="F49" s="82"/>
      <c r="G49" s="82"/>
      <c r="H49" s="82"/>
      <c r="I49" s="82"/>
      <c r="J49" s="82"/>
    </row>
    <row r="50" spans="1:10" ht="16.2" thickBot="1" x14ac:dyDescent="0.35">
      <c r="A50" s="81"/>
      <c r="B50" s="82"/>
      <c r="C50" s="83"/>
      <c r="D50" s="82"/>
      <c r="E50" s="82"/>
      <c r="F50" s="82"/>
      <c r="G50" s="82"/>
      <c r="H50" s="82"/>
      <c r="I50" s="82"/>
      <c r="J50" s="82"/>
    </row>
    <row r="51" spans="1:10" ht="16.2" thickBot="1" x14ac:dyDescent="0.35">
      <c r="A51" s="81"/>
      <c r="B51" s="82"/>
      <c r="C51" s="83"/>
      <c r="D51" s="82"/>
      <c r="E51" s="82"/>
      <c r="F51" s="82"/>
      <c r="G51" s="82"/>
      <c r="H51" s="82"/>
      <c r="I51" s="82"/>
      <c r="J51" s="82"/>
    </row>
    <row r="52" spans="1:10" ht="16.2" thickBot="1" x14ac:dyDescent="0.35">
      <c r="A52" s="81"/>
      <c r="B52" s="82"/>
      <c r="C52" s="83"/>
      <c r="D52" s="82"/>
      <c r="E52" s="82"/>
      <c r="F52" s="82"/>
      <c r="G52" s="82"/>
      <c r="H52" s="82"/>
      <c r="I52" s="82"/>
      <c r="J52" s="82"/>
    </row>
    <row r="53" spans="1:10" ht="16.2" thickBot="1" x14ac:dyDescent="0.35">
      <c r="A53" s="81"/>
      <c r="B53" s="82"/>
      <c r="C53" s="83"/>
      <c r="D53" s="82"/>
      <c r="E53" s="82"/>
      <c r="F53" s="82"/>
      <c r="G53" s="82"/>
      <c r="H53" s="82"/>
      <c r="I53" s="82"/>
      <c r="J53" s="82"/>
    </row>
    <row r="54" spans="1:10" ht="16.2" thickBot="1" x14ac:dyDescent="0.35">
      <c r="A54" s="81"/>
      <c r="B54" s="82"/>
      <c r="C54" s="83"/>
      <c r="D54" s="82"/>
      <c r="E54" s="82"/>
      <c r="F54" s="82"/>
      <c r="G54" s="82"/>
      <c r="H54" s="82"/>
      <c r="I54" s="82"/>
      <c r="J54" s="82"/>
    </row>
    <row r="55" spans="1:10" ht="16.2" thickBot="1" x14ac:dyDescent="0.35">
      <c r="A55" s="81"/>
      <c r="B55" s="82"/>
      <c r="C55" s="83"/>
      <c r="D55" s="82"/>
      <c r="E55" s="82"/>
      <c r="F55" s="82"/>
      <c r="G55" s="82"/>
      <c r="H55" s="82"/>
      <c r="I55" s="82"/>
      <c r="J55" s="82"/>
    </row>
    <row r="56" spans="1:10" ht="16.2" thickBot="1" x14ac:dyDescent="0.35">
      <c r="A56" s="81"/>
      <c r="B56" s="82"/>
      <c r="C56" s="83"/>
      <c r="D56" s="82"/>
      <c r="E56" s="82"/>
      <c r="F56" s="82"/>
      <c r="G56" s="82"/>
      <c r="H56" s="82"/>
      <c r="I56" s="82"/>
      <c r="J56" s="82"/>
    </row>
    <row r="57" spans="1:10" ht="16.2" thickBot="1" x14ac:dyDescent="0.35">
      <c r="A57" s="81"/>
      <c r="B57" s="82"/>
      <c r="C57" s="83"/>
      <c r="D57" s="82"/>
      <c r="E57" s="82"/>
      <c r="F57" s="82"/>
      <c r="G57" s="82"/>
      <c r="H57" s="82"/>
      <c r="I57" s="82"/>
      <c r="J57" s="82"/>
    </row>
    <row r="58" spans="1:10" ht="16.2" thickBot="1" x14ac:dyDescent="0.35">
      <c r="A58" s="81"/>
      <c r="B58" s="82"/>
      <c r="C58" s="83"/>
      <c r="D58" s="82"/>
      <c r="E58" s="82"/>
      <c r="F58" s="82"/>
      <c r="G58" s="82"/>
      <c r="H58" s="82"/>
      <c r="I58" s="82"/>
      <c r="J58" s="82"/>
    </row>
    <row r="59" spans="1:10" ht="16.2" thickBot="1" x14ac:dyDescent="0.35">
      <c r="A59" s="81"/>
      <c r="B59" s="82"/>
      <c r="C59" s="83"/>
      <c r="D59" s="82"/>
      <c r="E59" s="82"/>
      <c r="F59" s="82"/>
      <c r="G59" s="82"/>
      <c r="H59" s="82"/>
      <c r="I59" s="82"/>
      <c r="J59" s="82"/>
    </row>
    <row r="60" spans="1:10" ht="16.2" thickBot="1" x14ac:dyDescent="0.35">
      <c r="A60" s="81"/>
      <c r="B60" s="82"/>
      <c r="C60" s="83"/>
      <c r="D60" s="82"/>
      <c r="E60" s="82"/>
      <c r="F60" s="82"/>
      <c r="G60" s="82"/>
      <c r="H60" s="82"/>
      <c r="I60" s="82"/>
      <c r="J60" s="82"/>
    </row>
    <row r="61" spans="1:10" ht="16.2" thickBot="1" x14ac:dyDescent="0.35">
      <c r="A61" s="81"/>
      <c r="B61" s="82"/>
      <c r="C61" s="83"/>
      <c r="D61" s="82"/>
      <c r="E61" s="82"/>
      <c r="F61" s="82"/>
      <c r="G61" s="82"/>
      <c r="H61" s="82"/>
      <c r="I61" s="82"/>
      <c r="J61" s="82"/>
    </row>
    <row r="62" spans="1:10" ht="16.2" thickBot="1" x14ac:dyDescent="0.35">
      <c r="A62" s="81"/>
      <c r="B62" s="82"/>
      <c r="C62" s="83"/>
      <c r="D62" s="82"/>
      <c r="E62" s="82"/>
      <c r="F62" s="82"/>
      <c r="G62" s="82"/>
      <c r="H62" s="82"/>
      <c r="I62" s="82"/>
      <c r="J62" s="82"/>
    </row>
    <row r="63" spans="1:10" ht="16.2" thickBot="1" x14ac:dyDescent="0.35">
      <c r="A63" s="81"/>
      <c r="B63" s="82"/>
      <c r="C63" s="83"/>
      <c r="D63" s="82"/>
      <c r="E63" s="82"/>
      <c r="F63" s="82"/>
      <c r="G63" s="82"/>
      <c r="H63" s="82"/>
      <c r="I63" s="82"/>
      <c r="J63" s="82"/>
    </row>
    <row r="64" spans="1:10" ht="16.2" thickBot="1" x14ac:dyDescent="0.35">
      <c r="A64" s="81"/>
      <c r="B64" s="82"/>
      <c r="C64" s="83"/>
      <c r="D64" s="82"/>
      <c r="E64" s="82"/>
      <c r="F64" s="82"/>
      <c r="G64" s="82"/>
      <c r="H64" s="82"/>
      <c r="I64" s="82"/>
      <c r="J64" s="82"/>
    </row>
    <row r="65" spans="1:10" ht="16.2" thickBot="1" x14ac:dyDescent="0.35">
      <c r="A65" s="81"/>
      <c r="B65" s="82"/>
      <c r="C65" s="83"/>
      <c r="D65" s="82"/>
      <c r="E65" s="82"/>
      <c r="F65" s="82"/>
      <c r="G65" s="82"/>
      <c r="H65" s="82"/>
      <c r="I65" s="82"/>
      <c r="J65" s="82"/>
    </row>
    <row r="66" spans="1:10" ht="16.2" thickBot="1" x14ac:dyDescent="0.35">
      <c r="A66" s="81"/>
      <c r="B66" s="82"/>
      <c r="C66" s="83"/>
      <c r="D66" s="82"/>
      <c r="E66" s="82"/>
      <c r="F66" s="82"/>
      <c r="G66" s="82"/>
      <c r="H66" s="82"/>
      <c r="I66" s="82"/>
      <c r="J66" s="82"/>
    </row>
    <row r="67" spans="1:10" ht="16.2" thickBot="1" x14ac:dyDescent="0.35">
      <c r="A67" s="81"/>
      <c r="B67" s="82"/>
      <c r="C67" s="83"/>
      <c r="D67" s="82"/>
      <c r="E67" s="82"/>
      <c r="F67" s="82"/>
      <c r="G67" s="82"/>
      <c r="H67" s="82"/>
      <c r="I67" s="82"/>
      <c r="J67" s="82"/>
    </row>
    <row r="68" spans="1:10" ht="16.2" thickBot="1" x14ac:dyDescent="0.35">
      <c r="A68" s="81"/>
      <c r="B68" s="82"/>
      <c r="C68" s="83"/>
      <c r="D68" s="82"/>
      <c r="E68" s="82"/>
      <c r="F68" s="82"/>
      <c r="G68" s="82"/>
      <c r="H68" s="82"/>
      <c r="I68" s="82"/>
      <c r="J68" s="82"/>
    </row>
    <row r="69" spans="1:10" ht="16.2" thickBot="1" x14ac:dyDescent="0.35">
      <c r="A69" s="81"/>
      <c r="B69" s="82"/>
      <c r="C69" s="83"/>
      <c r="D69" s="82"/>
      <c r="E69" s="82"/>
      <c r="F69" s="82"/>
      <c r="G69" s="82"/>
      <c r="H69" s="82"/>
      <c r="I69" s="82"/>
      <c r="J69" s="82"/>
    </row>
    <row r="70" spans="1:10" ht="16.2" thickBot="1" x14ac:dyDescent="0.35">
      <c r="A70" s="81"/>
      <c r="B70" s="82"/>
      <c r="C70" s="83"/>
      <c r="D70" s="82"/>
      <c r="E70" s="82"/>
      <c r="F70" s="82"/>
      <c r="G70" s="82"/>
      <c r="H70" s="82"/>
      <c r="I70" s="82"/>
      <c r="J70" s="82"/>
    </row>
    <row r="71" spans="1:10" ht="16.2" thickBot="1" x14ac:dyDescent="0.35">
      <c r="A71" s="81"/>
      <c r="B71" s="82"/>
      <c r="C71" s="83"/>
      <c r="D71" s="82"/>
      <c r="E71" s="82"/>
      <c r="F71" s="82"/>
      <c r="G71" s="82"/>
      <c r="H71" s="82"/>
      <c r="I71" s="82"/>
      <c r="J71" s="82"/>
    </row>
    <row r="72" spans="1:10" ht="16.2" thickBot="1" x14ac:dyDescent="0.35">
      <c r="A72" s="81"/>
      <c r="B72" s="82"/>
      <c r="C72" s="83"/>
      <c r="D72" s="82"/>
      <c r="E72" s="82"/>
      <c r="F72" s="82"/>
      <c r="G72" s="82"/>
      <c r="H72" s="82"/>
      <c r="I72" s="82"/>
      <c r="J72" s="82"/>
    </row>
    <row r="73" spans="1:10" ht="16.2" thickBot="1" x14ac:dyDescent="0.35">
      <c r="A73" s="81"/>
      <c r="B73" s="82"/>
      <c r="C73" s="83"/>
      <c r="D73" s="82"/>
      <c r="E73" s="82"/>
      <c r="F73" s="82"/>
      <c r="G73" s="82"/>
      <c r="H73" s="82"/>
      <c r="I73" s="82"/>
      <c r="J73" s="82"/>
    </row>
    <row r="74" spans="1:10" ht="16.2" thickBot="1" x14ac:dyDescent="0.35">
      <c r="A74" s="81"/>
      <c r="B74" s="82"/>
      <c r="C74" s="83"/>
      <c r="D74" s="82"/>
      <c r="E74" s="82"/>
      <c r="F74" s="82"/>
      <c r="G74" s="82"/>
      <c r="H74" s="82"/>
      <c r="I74" s="82"/>
      <c r="J74" s="82"/>
    </row>
    <row r="75" spans="1:10" ht="16.2" thickBot="1" x14ac:dyDescent="0.35">
      <c r="A75" s="81"/>
      <c r="B75" s="82"/>
      <c r="C75" s="83"/>
      <c r="D75" s="82"/>
      <c r="E75" s="82"/>
      <c r="F75" s="82"/>
      <c r="G75" s="82"/>
      <c r="H75" s="82"/>
      <c r="I75" s="82"/>
      <c r="J75" s="82"/>
    </row>
    <row r="76" spans="1:10" ht="16.2" thickBot="1" x14ac:dyDescent="0.35">
      <c r="A76" s="81"/>
      <c r="B76" s="82"/>
      <c r="C76" s="83"/>
      <c r="D76" s="82"/>
      <c r="E76" s="82"/>
      <c r="F76" s="82"/>
      <c r="G76" s="82"/>
      <c r="H76" s="82"/>
      <c r="I76" s="82"/>
      <c r="J76" s="82"/>
    </row>
    <row r="77" spans="1:10" ht="16.2" thickBot="1" x14ac:dyDescent="0.35">
      <c r="A77" s="81"/>
      <c r="B77" s="82"/>
      <c r="C77" s="83"/>
      <c r="D77" s="82"/>
      <c r="E77" s="82"/>
      <c r="F77" s="82"/>
      <c r="G77" s="82"/>
      <c r="H77" s="82"/>
      <c r="I77" s="82"/>
      <c r="J77" s="82"/>
    </row>
    <row r="78" spans="1:10" ht="16.2" thickBot="1" x14ac:dyDescent="0.35">
      <c r="A78" s="81"/>
      <c r="B78" s="82"/>
      <c r="C78" s="83"/>
      <c r="D78" s="82"/>
      <c r="E78" s="82"/>
      <c r="F78" s="82"/>
      <c r="G78" s="82"/>
      <c r="H78" s="82"/>
      <c r="I78" s="82"/>
      <c r="J78" s="82"/>
    </row>
    <row r="79" spans="1:10" ht="16.2" thickBot="1" x14ac:dyDescent="0.35">
      <c r="A79" s="82"/>
      <c r="B79" s="82"/>
      <c r="C79" s="83"/>
      <c r="D79" s="82"/>
      <c r="E79" s="82"/>
      <c r="F79" s="82"/>
      <c r="G79" s="82"/>
      <c r="H79" s="82"/>
      <c r="I79" s="82"/>
      <c r="J79" s="82"/>
    </row>
    <row r="80" spans="1:10" ht="16.2" thickBot="1" x14ac:dyDescent="0.35">
      <c r="A80" s="82"/>
      <c r="B80" s="82"/>
      <c r="C80" s="83"/>
      <c r="D80" s="82"/>
      <c r="E80" s="82"/>
      <c r="F80" s="82"/>
      <c r="G80" s="82"/>
      <c r="H80" s="82"/>
      <c r="I80" s="82"/>
      <c r="J80" s="82"/>
    </row>
    <row r="81" spans="1:10" ht="16.2" thickBot="1" x14ac:dyDescent="0.35">
      <c r="A81" s="82"/>
      <c r="B81" s="82"/>
      <c r="C81" s="83"/>
      <c r="D81" s="82"/>
      <c r="E81" s="82"/>
      <c r="F81" s="82"/>
      <c r="G81" s="82"/>
      <c r="H81" s="82"/>
      <c r="I81" s="82"/>
      <c r="J81" s="82"/>
    </row>
    <row r="82" spans="1:10" ht="16.2" thickBot="1" x14ac:dyDescent="0.35">
      <c r="A82" s="82"/>
      <c r="B82" s="82"/>
      <c r="C82" s="83"/>
      <c r="D82" s="82"/>
      <c r="E82" s="82"/>
      <c r="F82" s="82"/>
      <c r="G82" s="82"/>
      <c r="H82" s="82"/>
      <c r="I82" s="82"/>
      <c r="J82" s="82"/>
    </row>
    <row r="83" spans="1:10" ht="16.2" thickBot="1" x14ac:dyDescent="0.35">
      <c r="A83" s="82"/>
      <c r="B83" s="82"/>
      <c r="C83" s="83"/>
      <c r="D83" s="82"/>
      <c r="E83" s="82"/>
      <c r="F83" s="82"/>
      <c r="G83" s="82"/>
      <c r="H83" s="82"/>
      <c r="I83" s="82"/>
      <c r="J83" s="82"/>
    </row>
    <row r="84" spans="1:10" ht="16.2" thickBot="1" x14ac:dyDescent="0.35">
      <c r="A84" s="82"/>
      <c r="B84" s="82"/>
      <c r="C84" s="83"/>
      <c r="D84" s="82"/>
      <c r="E84" s="82"/>
      <c r="F84" s="82"/>
      <c r="G84" s="82"/>
      <c r="H84" s="82"/>
      <c r="I84" s="82"/>
      <c r="J84" s="82"/>
    </row>
    <row r="85" spans="1:10" ht="16.2" thickBot="1" x14ac:dyDescent="0.35">
      <c r="A85" s="82"/>
      <c r="B85" s="82"/>
      <c r="C85" s="83"/>
      <c r="D85" s="82"/>
      <c r="E85" s="82"/>
      <c r="F85" s="82"/>
      <c r="G85" s="82"/>
      <c r="H85" s="82"/>
      <c r="I85" s="82"/>
      <c r="J85" s="82"/>
    </row>
    <row r="86" spans="1:10" ht="16.2" thickBot="1" x14ac:dyDescent="0.35">
      <c r="A86" s="82"/>
      <c r="B86" s="82"/>
      <c r="C86" s="83"/>
      <c r="D86" s="82"/>
      <c r="E86" s="82"/>
      <c r="F86" s="82"/>
      <c r="G86" s="82"/>
      <c r="H86" s="82"/>
      <c r="I86" s="82"/>
      <c r="J86" s="82"/>
    </row>
    <row r="87" spans="1:10" ht="16.2" thickBot="1" x14ac:dyDescent="0.35">
      <c r="A87" s="82"/>
      <c r="B87" s="82"/>
      <c r="C87" s="83"/>
      <c r="D87" s="82"/>
      <c r="E87" s="82"/>
      <c r="F87" s="82"/>
      <c r="G87" s="82"/>
      <c r="H87" s="82"/>
      <c r="I87" s="82"/>
      <c r="J87" s="82"/>
    </row>
    <row r="88" spans="1:10" ht="16.2" thickBot="1" x14ac:dyDescent="0.35">
      <c r="A88" s="82"/>
      <c r="B88" s="82"/>
      <c r="C88" s="83"/>
      <c r="D88" s="82"/>
      <c r="E88" s="82"/>
      <c r="F88" s="82"/>
      <c r="G88" s="82"/>
      <c r="H88" s="82"/>
      <c r="I88" s="82"/>
      <c r="J88" s="82"/>
    </row>
    <row r="89" spans="1:10" ht="16.2" thickBot="1" x14ac:dyDescent="0.35">
      <c r="A89" s="82"/>
      <c r="B89" s="82"/>
      <c r="C89" s="83"/>
      <c r="D89" s="82"/>
      <c r="E89" s="82"/>
      <c r="F89" s="82"/>
      <c r="G89" s="82"/>
      <c r="H89" s="82"/>
      <c r="I89" s="82"/>
      <c r="J89" s="82"/>
    </row>
    <row r="90" spans="1:10" ht="16.2" thickBot="1" x14ac:dyDescent="0.35">
      <c r="A90" s="82"/>
      <c r="B90" s="82"/>
      <c r="C90" s="83"/>
      <c r="D90" s="82"/>
      <c r="E90" s="82"/>
      <c r="F90" s="82"/>
      <c r="G90" s="82"/>
      <c r="H90" s="82"/>
      <c r="I90" s="82"/>
      <c r="J90" s="82"/>
    </row>
    <row r="91" spans="1:10" ht="16.2" thickBot="1" x14ac:dyDescent="0.35">
      <c r="A91" s="82"/>
      <c r="B91" s="82"/>
      <c r="C91" s="83"/>
      <c r="D91" s="82"/>
      <c r="E91" s="82"/>
      <c r="F91" s="82"/>
      <c r="G91" s="82"/>
      <c r="H91" s="82"/>
      <c r="I91" s="82"/>
      <c r="J91" s="82"/>
    </row>
    <row r="92" spans="1:10" ht="16.2" thickBot="1" x14ac:dyDescent="0.35">
      <c r="A92" s="82"/>
      <c r="B92" s="82"/>
      <c r="C92" s="83"/>
      <c r="D92" s="82"/>
      <c r="E92" s="82"/>
      <c r="F92" s="82"/>
      <c r="G92" s="82"/>
      <c r="H92" s="82"/>
      <c r="I92" s="82"/>
      <c r="J92" s="82"/>
    </row>
    <row r="93" spans="1:10" ht="16.2" thickBot="1" x14ac:dyDescent="0.35">
      <c r="A93" s="82"/>
      <c r="B93" s="82"/>
      <c r="C93" s="83"/>
      <c r="D93" s="82"/>
      <c r="E93" s="82"/>
      <c r="F93" s="82"/>
      <c r="G93" s="82"/>
      <c r="H93" s="82"/>
      <c r="I93" s="82"/>
      <c r="J93" s="82"/>
    </row>
    <row r="94" spans="1:10" ht="16.2" thickBot="1" x14ac:dyDescent="0.35">
      <c r="A94" s="82"/>
      <c r="B94" s="82"/>
      <c r="C94" s="83"/>
      <c r="D94" s="82"/>
      <c r="E94" s="82"/>
      <c r="F94" s="82"/>
      <c r="G94" s="82"/>
      <c r="H94" s="82"/>
      <c r="I94" s="82"/>
      <c r="J94" s="82"/>
    </row>
    <row r="95" spans="1:10" ht="16.2" thickBot="1" x14ac:dyDescent="0.35">
      <c r="A95" s="82"/>
      <c r="B95" s="82"/>
      <c r="C95" s="83"/>
      <c r="D95" s="82"/>
      <c r="E95" s="82"/>
      <c r="F95" s="82"/>
      <c r="G95" s="82"/>
      <c r="H95" s="82"/>
      <c r="I95" s="82"/>
      <c r="J95" s="82"/>
    </row>
    <row r="96" spans="1:10" ht="16.2" thickBot="1" x14ac:dyDescent="0.35">
      <c r="A96" s="82"/>
      <c r="B96" s="82"/>
      <c r="C96" s="83"/>
      <c r="D96" s="82"/>
      <c r="E96" s="82"/>
      <c r="F96" s="82"/>
      <c r="G96" s="82"/>
      <c r="H96" s="82"/>
      <c r="I96" s="82"/>
      <c r="J96" s="82"/>
    </row>
    <row r="97" spans="1:10" ht="16.2" thickBot="1" x14ac:dyDescent="0.35">
      <c r="A97" s="82"/>
      <c r="B97" s="82"/>
      <c r="C97" s="83"/>
      <c r="D97" s="82"/>
      <c r="E97" s="82"/>
      <c r="F97" s="82"/>
      <c r="G97" s="82"/>
      <c r="H97" s="82"/>
      <c r="I97" s="82"/>
      <c r="J97" s="82"/>
    </row>
    <row r="98" spans="1:10" ht="16.2" thickBot="1" x14ac:dyDescent="0.35">
      <c r="A98" s="82"/>
      <c r="B98" s="82"/>
      <c r="C98" s="83"/>
      <c r="D98" s="82"/>
      <c r="E98" s="82"/>
      <c r="F98" s="82"/>
      <c r="G98" s="82"/>
      <c r="H98" s="82"/>
      <c r="I98" s="82"/>
      <c r="J98" s="82"/>
    </row>
    <row r="99" spans="1:10" ht="16.2" thickBot="1" x14ac:dyDescent="0.35">
      <c r="A99" s="82"/>
      <c r="B99" s="82"/>
      <c r="C99" s="83"/>
      <c r="D99" s="82"/>
      <c r="E99" s="82"/>
      <c r="F99" s="82"/>
      <c r="G99" s="82"/>
      <c r="H99" s="82"/>
      <c r="I99" s="82"/>
      <c r="J99" s="82"/>
    </row>
    <row r="100" spans="1:10" ht="16.2" thickBot="1" x14ac:dyDescent="0.35">
      <c r="A100" s="82"/>
      <c r="B100" s="82"/>
      <c r="C100" s="83"/>
      <c r="D100" s="82"/>
      <c r="E100" s="82"/>
      <c r="F100" s="82"/>
      <c r="G100" s="82"/>
      <c r="H100" s="82"/>
      <c r="I100" s="82"/>
      <c r="J100" s="82"/>
    </row>
    <row r="101" spans="1:10" ht="16.2" thickBot="1" x14ac:dyDescent="0.35">
      <c r="A101" s="82"/>
      <c r="B101" s="82"/>
      <c r="C101" s="83"/>
      <c r="D101" s="82"/>
      <c r="E101" s="82"/>
      <c r="F101" s="82"/>
      <c r="G101" s="82"/>
      <c r="H101" s="82"/>
      <c r="I101" s="82"/>
      <c r="J101" s="82"/>
    </row>
    <row r="102" spans="1:10" ht="16.2" thickBot="1" x14ac:dyDescent="0.35">
      <c r="A102" s="82"/>
      <c r="B102" s="82"/>
      <c r="C102" s="83"/>
      <c r="D102" s="82"/>
      <c r="E102" s="82"/>
      <c r="F102" s="82"/>
      <c r="G102" s="82"/>
      <c r="H102" s="82"/>
      <c r="I102" s="82"/>
      <c r="J102" s="82"/>
    </row>
    <row r="103" spans="1:10" ht="16.2" thickBot="1" x14ac:dyDescent="0.35">
      <c r="A103" s="82"/>
      <c r="B103" s="82"/>
      <c r="C103" s="83"/>
      <c r="D103" s="82"/>
      <c r="E103" s="82"/>
      <c r="F103" s="82"/>
      <c r="G103" s="82"/>
      <c r="H103" s="82"/>
      <c r="I103" s="82"/>
      <c r="J103" s="82"/>
    </row>
    <row r="104" spans="1:10" ht="16.2" thickBot="1" x14ac:dyDescent="0.35">
      <c r="A104" s="82"/>
      <c r="B104" s="82"/>
      <c r="C104" s="83"/>
      <c r="D104" s="82"/>
      <c r="E104" s="82"/>
      <c r="F104" s="82"/>
      <c r="G104" s="82"/>
      <c r="H104" s="82"/>
      <c r="I104" s="82"/>
      <c r="J104" s="82"/>
    </row>
    <row r="105" spans="1:10" ht="16.2" thickBot="1" x14ac:dyDescent="0.35">
      <c r="A105" s="82"/>
      <c r="B105" s="82"/>
      <c r="C105" s="83"/>
      <c r="D105" s="82"/>
      <c r="E105" s="82"/>
      <c r="F105" s="82"/>
      <c r="G105" s="82"/>
      <c r="H105" s="82"/>
      <c r="I105" s="82"/>
      <c r="J105" s="82"/>
    </row>
    <row r="106" spans="1:10" ht="16.2" thickBot="1" x14ac:dyDescent="0.35">
      <c r="A106" s="82"/>
      <c r="B106" s="82"/>
      <c r="C106" s="83"/>
      <c r="D106" s="82"/>
      <c r="E106" s="82"/>
      <c r="F106" s="82"/>
      <c r="G106" s="82"/>
      <c r="H106" s="82"/>
      <c r="I106" s="82"/>
      <c r="J106" s="82"/>
    </row>
    <row r="107" spans="1:10" ht="16.2" thickBot="1" x14ac:dyDescent="0.35">
      <c r="A107" s="82"/>
      <c r="B107" s="82"/>
      <c r="C107" s="83"/>
      <c r="D107" s="82"/>
      <c r="E107" s="82"/>
      <c r="F107" s="82"/>
      <c r="G107" s="82"/>
      <c r="H107" s="82"/>
      <c r="I107" s="82"/>
      <c r="J107" s="82"/>
    </row>
    <row r="108" spans="1:10" ht="16.2" thickBot="1" x14ac:dyDescent="0.35">
      <c r="A108" s="82"/>
      <c r="B108" s="82"/>
      <c r="C108" s="83"/>
      <c r="D108" s="82"/>
      <c r="E108" s="82"/>
      <c r="F108" s="82"/>
      <c r="G108" s="82"/>
      <c r="H108" s="82"/>
      <c r="I108" s="82"/>
      <c r="J108" s="82"/>
    </row>
    <row r="109" spans="1:10" ht="16.2" thickBot="1" x14ac:dyDescent="0.35">
      <c r="A109" s="82"/>
      <c r="B109" s="82"/>
      <c r="C109" s="83"/>
      <c r="D109" s="82"/>
      <c r="E109" s="82"/>
      <c r="F109" s="82"/>
      <c r="G109" s="82"/>
      <c r="H109" s="82"/>
      <c r="I109" s="82"/>
      <c r="J109" s="82"/>
    </row>
    <row r="110" spans="1:10" ht="16.2" thickBot="1" x14ac:dyDescent="0.35">
      <c r="A110" s="82"/>
      <c r="B110" s="82"/>
      <c r="C110" s="83"/>
      <c r="D110" s="82"/>
      <c r="E110" s="82"/>
      <c r="F110" s="82"/>
      <c r="G110" s="82"/>
      <c r="H110" s="82"/>
      <c r="I110" s="82"/>
      <c r="J110" s="82"/>
    </row>
    <row r="111" spans="1:10" ht="16.2" thickBot="1" x14ac:dyDescent="0.35">
      <c r="A111" s="82"/>
      <c r="B111" s="82"/>
      <c r="C111" s="83"/>
      <c r="D111" s="82"/>
      <c r="E111" s="82"/>
      <c r="F111" s="82"/>
      <c r="G111" s="82"/>
      <c r="H111" s="82"/>
      <c r="I111" s="82"/>
      <c r="J111" s="82"/>
    </row>
    <row r="112" spans="1:10" ht="16.2" thickBot="1" x14ac:dyDescent="0.35">
      <c r="A112" s="82"/>
      <c r="B112" s="82"/>
      <c r="C112" s="83"/>
      <c r="D112" s="82"/>
      <c r="E112" s="82"/>
      <c r="F112" s="82"/>
      <c r="G112" s="82"/>
      <c r="H112" s="82"/>
      <c r="I112" s="82"/>
      <c r="J112" s="82"/>
    </row>
    <row r="113" spans="1:10" ht="16.2" thickBot="1" x14ac:dyDescent="0.35">
      <c r="A113" s="82"/>
      <c r="B113" s="82"/>
      <c r="C113" s="83"/>
      <c r="D113" s="82"/>
      <c r="E113" s="82"/>
      <c r="F113" s="82"/>
      <c r="G113" s="82"/>
      <c r="H113" s="82"/>
      <c r="I113" s="82"/>
      <c r="J113" s="82"/>
    </row>
    <row r="114" spans="1:10" ht="16.2" thickBot="1" x14ac:dyDescent="0.35">
      <c r="A114" s="82"/>
      <c r="B114" s="82"/>
      <c r="C114" s="83"/>
      <c r="D114" s="82"/>
      <c r="E114" s="82"/>
      <c r="F114" s="82"/>
      <c r="G114" s="82"/>
      <c r="H114" s="82"/>
      <c r="I114" s="82"/>
      <c r="J114" s="82"/>
    </row>
    <row r="115" spans="1:10" ht="16.2" thickBot="1" x14ac:dyDescent="0.35">
      <c r="A115" s="82"/>
      <c r="B115" s="82"/>
      <c r="C115" s="83"/>
      <c r="D115" s="82"/>
      <c r="E115" s="82"/>
      <c r="F115" s="82"/>
      <c r="G115" s="82"/>
      <c r="H115" s="82"/>
      <c r="I115" s="82"/>
      <c r="J115" s="82"/>
    </row>
    <row r="116" spans="1:10" ht="16.2" thickBot="1" x14ac:dyDescent="0.35">
      <c r="A116" s="82"/>
      <c r="B116" s="82"/>
      <c r="C116" s="83"/>
      <c r="D116" s="82"/>
      <c r="E116" s="82"/>
      <c r="F116" s="82"/>
      <c r="G116" s="82"/>
      <c r="H116" s="82"/>
      <c r="I116" s="82"/>
      <c r="J116" s="82"/>
    </row>
    <row r="117" spans="1:10" ht="16.2" thickBot="1" x14ac:dyDescent="0.35">
      <c r="A117" s="82"/>
      <c r="B117" s="82"/>
      <c r="C117" s="83"/>
      <c r="D117" s="82"/>
      <c r="E117" s="82"/>
      <c r="F117" s="82"/>
      <c r="G117" s="82"/>
      <c r="H117" s="82"/>
      <c r="I117" s="82"/>
      <c r="J117" s="82"/>
    </row>
    <row r="118" spans="1:10" ht="16.2" thickBot="1" x14ac:dyDescent="0.35">
      <c r="A118" s="82"/>
      <c r="B118" s="82"/>
      <c r="C118" s="83"/>
      <c r="D118" s="82"/>
      <c r="E118" s="82"/>
      <c r="F118" s="82"/>
      <c r="G118" s="82"/>
      <c r="H118" s="82"/>
      <c r="I118" s="82"/>
      <c r="J118" s="82"/>
    </row>
    <row r="119" spans="1:10" ht="16.2" thickBot="1" x14ac:dyDescent="0.35">
      <c r="A119" s="82"/>
      <c r="B119" s="82"/>
      <c r="C119" s="83"/>
      <c r="D119" s="82"/>
      <c r="E119" s="82"/>
      <c r="F119" s="82"/>
      <c r="G119" s="82"/>
      <c r="H119" s="82"/>
      <c r="I119" s="82"/>
      <c r="J119" s="82"/>
    </row>
    <row r="120" spans="1:10" ht="16.2" thickBot="1" x14ac:dyDescent="0.35">
      <c r="A120" s="82"/>
      <c r="B120" s="82"/>
      <c r="C120" s="83"/>
      <c r="D120" s="82"/>
      <c r="E120" s="82"/>
      <c r="F120" s="82"/>
      <c r="G120" s="82"/>
      <c r="H120" s="82"/>
      <c r="I120" s="82"/>
      <c r="J120" s="82"/>
    </row>
    <row r="121" spans="1:10" ht="16.2" thickBot="1" x14ac:dyDescent="0.35">
      <c r="A121" s="82"/>
      <c r="B121" s="82"/>
      <c r="C121" s="83"/>
      <c r="D121" s="82"/>
      <c r="E121" s="82"/>
      <c r="F121" s="82"/>
      <c r="G121" s="82"/>
      <c r="H121" s="82"/>
      <c r="I121" s="82"/>
      <c r="J121" s="82"/>
    </row>
    <row r="122" spans="1:10" ht="16.2" thickBot="1" x14ac:dyDescent="0.35">
      <c r="A122" s="82"/>
      <c r="B122" s="82"/>
      <c r="C122" s="83"/>
      <c r="D122" s="82"/>
      <c r="E122" s="82"/>
      <c r="F122" s="82"/>
      <c r="G122" s="82"/>
      <c r="H122" s="82"/>
      <c r="I122" s="82"/>
      <c r="J122" s="82"/>
    </row>
    <row r="123" spans="1:10" ht="16.2" thickBot="1" x14ac:dyDescent="0.35">
      <c r="A123" s="82"/>
      <c r="B123" s="82"/>
      <c r="C123" s="83"/>
      <c r="D123" s="82"/>
      <c r="E123" s="82"/>
      <c r="F123" s="82"/>
      <c r="G123" s="82"/>
      <c r="H123" s="82"/>
      <c r="I123" s="82"/>
      <c r="J123" s="82"/>
    </row>
    <row r="124" spans="1:10" ht="16.2" thickBot="1" x14ac:dyDescent="0.35">
      <c r="A124" s="82"/>
      <c r="B124" s="82"/>
      <c r="C124" s="83"/>
      <c r="D124" s="82"/>
      <c r="E124" s="82"/>
      <c r="F124" s="82"/>
      <c r="G124" s="82"/>
      <c r="H124" s="82"/>
      <c r="I124" s="82"/>
      <c r="J124" s="82"/>
    </row>
    <row r="125" spans="1:10" ht="16.2" thickBot="1" x14ac:dyDescent="0.35">
      <c r="A125" s="82"/>
      <c r="B125" s="82"/>
      <c r="C125" s="83"/>
      <c r="D125" s="82"/>
      <c r="E125" s="82"/>
      <c r="F125" s="82"/>
      <c r="G125" s="82"/>
      <c r="H125" s="82"/>
      <c r="I125" s="82"/>
      <c r="J125" s="82"/>
    </row>
    <row r="126" spans="1:10" ht="16.2" thickBot="1" x14ac:dyDescent="0.35">
      <c r="A126" s="82"/>
      <c r="B126" s="82"/>
      <c r="C126" s="83"/>
      <c r="D126" s="82"/>
      <c r="E126" s="82"/>
      <c r="F126" s="82"/>
      <c r="G126" s="82"/>
      <c r="H126" s="82"/>
      <c r="I126" s="82"/>
      <c r="J126" s="82"/>
    </row>
    <row r="127" spans="1:10" ht="16.2" thickBot="1" x14ac:dyDescent="0.35">
      <c r="A127" s="82"/>
      <c r="B127" s="82"/>
      <c r="C127" s="83"/>
      <c r="D127" s="82"/>
      <c r="E127" s="82"/>
      <c r="F127" s="82"/>
      <c r="G127" s="82"/>
      <c r="H127" s="82"/>
      <c r="I127" s="82"/>
      <c r="J127" s="82"/>
    </row>
    <row r="128" spans="1:10" ht="16.2" thickBot="1" x14ac:dyDescent="0.35">
      <c r="A128" s="82"/>
      <c r="B128" s="82"/>
      <c r="C128" s="83"/>
      <c r="D128" s="82"/>
      <c r="E128" s="82"/>
      <c r="F128" s="82"/>
      <c r="G128" s="82"/>
      <c r="H128" s="82"/>
      <c r="I128" s="82"/>
      <c r="J128" s="82"/>
    </row>
    <row r="129" spans="1:10" ht="16.2" thickBot="1" x14ac:dyDescent="0.35">
      <c r="A129" s="82"/>
      <c r="B129" s="82"/>
      <c r="C129" s="83"/>
      <c r="D129" s="82"/>
      <c r="E129" s="82"/>
      <c r="F129" s="82"/>
      <c r="G129" s="82"/>
      <c r="H129" s="82"/>
      <c r="I129" s="82"/>
      <c r="J129" s="82"/>
    </row>
    <row r="130" spans="1:10" ht="16.2" thickBot="1" x14ac:dyDescent="0.35">
      <c r="A130" s="82"/>
      <c r="B130" s="82"/>
      <c r="C130" s="83"/>
      <c r="D130" s="82"/>
      <c r="E130" s="82"/>
      <c r="F130" s="82"/>
      <c r="G130" s="82"/>
      <c r="H130" s="82"/>
      <c r="I130" s="82"/>
      <c r="J130" s="82"/>
    </row>
    <row r="131" spans="1:10" ht="16.2" thickBot="1" x14ac:dyDescent="0.35">
      <c r="A131" s="82"/>
      <c r="B131" s="82"/>
      <c r="C131" s="83"/>
      <c r="D131" s="82"/>
      <c r="E131" s="82"/>
      <c r="F131" s="82"/>
      <c r="G131" s="82"/>
      <c r="H131" s="82"/>
      <c r="I131" s="82"/>
      <c r="J131" s="82"/>
    </row>
    <row r="132" spans="1:10" ht="16.2" thickBot="1" x14ac:dyDescent="0.35">
      <c r="A132" s="82"/>
      <c r="B132" s="82"/>
      <c r="C132" s="83"/>
      <c r="D132" s="82"/>
      <c r="E132" s="82"/>
      <c r="F132" s="82"/>
      <c r="G132" s="82"/>
      <c r="H132" s="82"/>
      <c r="I132" s="82"/>
      <c r="J132" s="82"/>
    </row>
    <row r="133" spans="1:10" ht="16.2" thickBot="1" x14ac:dyDescent="0.35">
      <c r="A133" s="82"/>
      <c r="B133" s="82"/>
      <c r="C133" s="83"/>
      <c r="D133" s="82"/>
      <c r="E133" s="82"/>
      <c r="F133" s="82"/>
      <c r="G133" s="82"/>
      <c r="H133" s="82"/>
      <c r="I133" s="82"/>
      <c r="J133" s="82"/>
    </row>
    <row r="134" spans="1:10" ht="16.2" thickBot="1" x14ac:dyDescent="0.35">
      <c r="A134" s="82"/>
      <c r="B134" s="82"/>
      <c r="C134" s="83"/>
      <c r="D134" s="82"/>
      <c r="E134" s="82"/>
      <c r="F134" s="82"/>
      <c r="G134" s="82"/>
      <c r="H134" s="82"/>
      <c r="I134" s="82"/>
      <c r="J134" s="82"/>
    </row>
    <row r="135" spans="1:10" ht="16.2" thickBot="1" x14ac:dyDescent="0.35">
      <c r="A135" s="82"/>
      <c r="B135" s="82"/>
      <c r="C135" s="83"/>
      <c r="D135" s="82"/>
      <c r="E135" s="82"/>
      <c r="F135" s="82"/>
      <c r="G135" s="82"/>
      <c r="H135" s="82"/>
      <c r="I135" s="82"/>
      <c r="J135" s="82"/>
    </row>
    <row r="136" spans="1:10" ht="16.2" thickBot="1" x14ac:dyDescent="0.35">
      <c r="A136" s="82"/>
      <c r="B136" s="82"/>
      <c r="C136" s="83"/>
      <c r="D136" s="82"/>
      <c r="E136" s="82"/>
      <c r="F136" s="82"/>
      <c r="G136" s="82"/>
      <c r="H136" s="82"/>
      <c r="I136" s="82"/>
      <c r="J136" s="82"/>
    </row>
    <row r="137" spans="1:10" ht="16.2" thickBot="1" x14ac:dyDescent="0.35">
      <c r="A137" s="82"/>
      <c r="B137" s="82"/>
      <c r="C137" s="83"/>
      <c r="D137" s="82"/>
      <c r="E137" s="82"/>
      <c r="F137" s="82"/>
      <c r="G137" s="82"/>
      <c r="H137" s="82"/>
      <c r="I137" s="82"/>
      <c r="J137" s="82"/>
    </row>
    <row r="138" spans="1:10" ht="16.2" thickBot="1" x14ac:dyDescent="0.35">
      <c r="A138" s="82"/>
      <c r="B138" s="82"/>
      <c r="C138" s="83"/>
      <c r="D138" s="82"/>
      <c r="E138" s="82"/>
      <c r="F138" s="82"/>
      <c r="G138" s="82"/>
      <c r="H138" s="82"/>
      <c r="I138" s="82"/>
      <c r="J138" s="82"/>
    </row>
    <row r="139" spans="1:10" ht="16.2" thickBot="1" x14ac:dyDescent="0.35">
      <c r="A139" s="82"/>
      <c r="B139" s="82"/>
      <c r="C139" s="83"/>
      <c r="D139" s="82"/>
      <c r="E139" s="82"/>
      <c r="F139" s="82"/>
      <c r="G139" s="82"/>
      <c r="H139" s="82"/>
      <c r="I139" s="82"/>
      <c r="J139" s="82"/>
    </row>
    <row r="140" spans="1:10" ht="16.2" thickBot="1" x14ac:dyDescent="0.35">
      <c r="A140" s="82"/>
      <c r="B140" s="82"/>
      <c r="C140" s="83"/>
      <c r="D140" s="82"/>
      <c r="E140" s="82"/>
      <c r="F140" s="82"/>
      <c r="G140" s="82"/>
      <c r="H140" s="82"/>
      <c r="I140" s="82"/>
      <c r="J140" s="82"/>
    </row>
    <row r="141" spans="1:10" ht="16.2" thickBot="1" x14ac:dyDescent="0.35">
      <c r="A141" s="82"/>
      <c r="B141" s="82"/>
      <c r="C141" s="83"/>
      <c r="D141" s="82"/>
      <c r="E141" s="82"/>
      <c r="F141" s="82"/>
      <c r="G141" s="82"/>
      <c r="H141" s="82"/>
      <c r="I141" s="82"/>
      <c r="J141" s="82"/>
    </row>
    <row r="142" spans="1:10" ht="16.2" thickBot="1" x14ac:dyDescent="0.35">
      <c r="A142" s="82"/>
      <c r="B142" s="82"/>
      <c r="C142" s="83"/>
      <c r="D142" s="82"/>
      <c r="E142" s="82"/>
      <c r="F142" s="82"/>
      <c r="G142" s="82"/>
      <c r="H142" s="82"/>
      <c r="I142" s="82"/>
      <c r="J142" s="82"/>
    </row>
    <row r="143" spans="1:10" ht="16.2" thickBot="1" x14ac:dyDescent="0.35">
      <c r="A143" s="82"/>
      <c r="B143" s="82"/>
      <c r="C143" s="83"/>
      <c r="D143" s="82"/>
      <c r="E143" s="82"/>
      <c r="F143" s="82"/>
      <c r="G143" s="82"/>
      <c r="H143" s="82"/>
      <c r="I143" s="82"/>
      <c r="J143" s="82"/>
    </row>
    <row r="144" spans="1:10" ht="16.2" thickBot="1" x14ac:dyDescent="0.35">
      <c r="A144" s="82"/>
      <c r="B144" s="82"/>
      <c r="C144" s="83"/>
      <c r="D144" s="82"/>
      <c r="E144" s="82"/>
      <c r="F144" s="82"/>
      <c r="G144" s="82"/>
      <c r="H144" s="82"/>
      <c r="I144" s="82"/>
      <c r="J144" s="82"/>
    </row>
    <row r="145" spans="1:10" ht="16.2" thickBot="1" x14ac:dyDescent="0.35">
      <c r="A145" s="82"/>
      <c r="B145" s="82"/>
      <c r="C145" s="83"/>
      <c r="D145" s="82"/>
      <c r="E145" s="82"/>
      <c r="F145" s="82"/>
      <c r="G145" s="82"/>
      <c r="H145" s="82"/>
      <c r="I145" s="82"/>
      <c r="J145" s="82"/>
    </row>
    <row r="146" spans="1:10" ht="16.2" thickBot="1" x14ac:dyDescent="0.35">
      <c r="A146" s="82"/>
      <c r="B146" s="82"/>
      <c r="C146" s="83"/>
      <c r="D146" s="82"/>
      <c r="E146" s="82"/>
      <c r="F146" s="82"/>
      <c r="G146" s="82"/>
      <c r="H146" s="82"/>
      <c r="I146" s="82"/>
      <c r="J146" s="82"/>
    </row>
    <row r="147" spans="1:10" ht="16.2" thickBot="1" x14ac:dyDescent="0.35">
      <c r="A147" s="82"/>
      <c r="B147" s="82"/>
      <c r="C147" s="83"/>
      <c r="D147" s="82"/>
      <c r="E147" s="82"/>
      <c r="F147" s="82"/>
      <c r="G147" s="82"/>
      <c r="H147" s="82"/>
      <c r="I147" s="82"/>
      <c r="J147" s="82"/>
    </row>
    <row r="148" spans="1:10" ht="16.2" thickBot="1" x14ac:dyDescent="0.35">
      <c r="A148" s="82"/>
      <c r="B148" s="82"/>
      <c r="C148" s="83"/>
      <c r="D148" s="82"/>
      <c r="E148" s="82"/>
      <c r="F148" s="82"/>
      <c r="G148" s="82"/>
      <c r="H148" s="82"/>
      <c r="I148" s="82"/>
      <c r="J148" s="82"/>
    </row>
    <row r="149" spans="1:10" ht="16.2" thickBot="1" x14ac:dyDescent="0.35">
      <c r="A149" s="82"/>
      <c r="B149" s="82"/>
      <c r="C149" s="83"/>
      <c r="D149" s="82"/>
      <c r="E149" s="82"/>
      <c r="F149" s="82"/>
      <c r="G149" s="82"/>
      <c r="H149" s="82"/>
      <c r="I149" s="82"/>
      <c r="J149" s="82"/>
    </row>
    <row r="150" spans="1:10" ht="16.2" thickBot="1" x14ac:dyDescent="0.35">
      <c r="A150" s="82"/>
      <c r="B150" s="82"/>
      <c r="C150" s="83"/>
      <c r="D150" s="82"/>
      <c r="E150" s="82"/>
      <c r="F150" s="82"/>
      <c r="G150" s="82"/>
      <c r="H150" s="82"/>
      <c r="I150" s="82"/>
      <c r="J150" s="82"/>
    </row>
    <row r="151" spans="1:10" ht="16.2" thickBot="1" x14ac:dyDescent="0.35">
      <c r="A151" s="82"/>
      <c r="B151" s="82"/>
      <c r="C151" s="83"/>
      <c r="D151" s="82"/>
      <c r="E151" s="82"/>
      <c r="F151" s="82"/>
      <c r="G151" s="82"/>
      <c r="H151" s="82"/>
      <c r="I151" s="82"/>
      <c r="J151" s="82"/>
    </row>
    <row r="152" spans="1:10" ht="16.2" thickBot="1" x14ac:dyDescent="0.35">
      <c r="A152" s="82"/>
      <c r="B152" s="82"/>
      <c r="C152" s="83"/>
      <c r="D152" s="82"/>
      <c r="E152" s="82"/>
      <c r="F152" s="82"/>
      <c r="G152" s="82"/>
      <c r="H152" s="82"/>
      <c r="I152" s="82"/>
      <c r="J152" s="82"/>
    </row>
    <row r="153" spans="1:10" ht="16.2" thickBot="1" x14ac:dyDescent="0.35">
      <c r="A153" s="82"/>
      <c r="B153" s="82"/>
      <c r="C153" s="83"/>
      <c r="D153" s="82"/>
      <c r="E153" s="82"/>
      <c r="F153" s="82"/>
      <c r="G153" s="82"/>
      <c r="H153" s="82"/>
      <c r="I153" s="82"/>
      <c r="J153" s="82"/>
    </row>
    <row r="154" spans="1:10" ht="16.2" thickBot="1" x14ac:dyDescent="0.35">
      <c r="A154" s="82"/>
      <c r="B154" s="82"/>
      <c r="C154" s="83"/>
      <c r="D154" s="82"/>
      <c r="E154" s="82"/>
      <c r="F154" s="82"/>
      <c r="G154" s="82"/>
      <c r="H154" s="82"/>
      <c r="I154" s="82"/>
      <c r="J154" s="82"/>
    </row>
    <row r="155" spans="1:10" ht="16.2" thickBot="1" x14ac:dyDescent="0.35">
      <c r="A155" s="82"/>
      <c r="B155" s="82"/>
      <c r="C155" s="83"/>
      <c r="D155" s="82"/>
      <c r="E155" s="82"/>
      <c r="F155" s="82"/>
      <c r="G155" s="82"/>
      <c r="H155" s="82"/>
      <c r="I155" s="82"/>
      <c r="J155" s="82"/>
    </row>
    <row r="156" spans="1:10" ht="16.2" thickBot="1" x14ac:dyDescent="0.35">
      <c r="A156" s="82"/>
      <c r="B156" s="82"/>
      <c r="C156" s="83"/>
      <c r="D156" s="82"/>
      <c r="E156" s="82"/>
      <c r="F156" s="82"/>
      <c r="G156" s="82"/>
      <c r="H156" s="82"/>
      <c r="I156" s="82"/>
      <c r="J156" s="82"/>
    </row>
    <row r="157" spans="1:10" ht="16.2" thickBot="1" x14ac:dyDescent="0.35">
      <c r="A157" s="82"/>
      <c r="B157" s="82"/>
      <c r="C157" s="83"/>
      <c r="D157" s="82"/>
      <c r="E157" s="82"/>
      <c r="F157" s="82"/>
      <c r="G157" s="82"/>
      <c r="H157" s="82"/>
      <c r="I157" s="82"/>
      <c r="J157" s="82"/>
    </row>
    <row r="158" spans="1:10" ht="16.2" thickBot="1" x14ac:dyDescent="0.35">
      <c r="A158" s="82"/>
      <c r="B158" s="82"/>
      <c r="C158" s="83"/>
      <c r="D158" s="82"/>
      <c r="E158" s="82"/>
      <c r="F158" s="82"/>
      <c r="G158" s="82"/>
      <c r="H158" s="82"/>
      <c r="I158" s="82"/>
      <c r="J158" s="82"/>
    </row>
    <row r="159" spans="1:10" ht="16.2" thickBot="1" x14ac:dyDescent="0.35">
      <c r="A159" s="82"/>
      <c r="B159" s="82"/>
      <c r="C159" s="83"/>
      <c r="D159" s="82"/>
      <c r="E159" s="82"/>
      <c r="F159" s="82"/>
      <c r="G159" s="82"/>
      <c r="H159" s="82"/>
      <c r="I159" s="82"/>
      <c r="J159" s="82"/>
    </row>
    <row r="160" spans="1:10" ht="16.2" thickBot="1" x14ac:dyDescent="0.35">
      <c r="A160" s="82"/>
      <c r="B160" s="82"/>
      <c r="C160" s="83"/>
      <c r="D160" s="82"/>
      <c r="E160" s="82"/>
      <c r="F160" s="82"/>
      <c r="G160" s="82"/>
      <c r="H160" s="82"/>
      <c r="I160" s="82"/>
      <c r="J160" s="82"/>
    </row>
    <row r="161" spans="1:10" ht="16.2" thickBot="1" x14ac:dyDescent="0.35">
      <c r="A161" s="82"/>
      <c r="B161" s="82"/>
      <c r="C161" s="83"/>
      <c r="D161" s="82"/>
      <c r="E161" s="82"/>
      <c r="F161" s="82"/>
      <c r="G161" s="82"/>
      <c r="H161" s="82"/>
      <c r="I161" s="82"/>
      <c r="J161" s="82"/>
    </row>
    <row r="162" spans="1:10" ht="16.2" thickBot="1" x14ac:dyDescent="0.35">
      <c r="A162" s="82"/>
      <c r="B162" s="82"/>
      <c r="C162" s="83"/>
      <c r="D162" s="82"/>
      <c r="E162" s="82"/>
      <c r="F162" s="82"/>
      <c r="G162" s="82"/>
      <c r="H162" s="82"/>
      <c r="I162" s="82"/>
      <c r="J162" s="82"/>
    </row>
    <row r="163" spans="1:10" ht="16.2" thickBot="1" x14ac:dyDescent="0.35">
      <c r="A163" s="82"/>
      <c r="B163" s="82"/>
      <c r="C163" s="83"/>
      <c r="D163" s="82"/>
      <c r="E163" s="82"/>
      <c r="F163" s="82"/>
      <c r="G163" s="82"/>
      <c r="H163" s="82"/>
      <c r="I163" s="82"/>
      <c r="J163" s="82"/>
    </row>
    <row r="164" spans="1:10" ht="16.2" thickBot="1" x14ac:dyDescent="0.35">
      <c r="A164" s="82"/>
      <c r="B164" s="82"/>
      <c r="C164" s="83"/>
      <c r="D164" s="82"/>
      <c r="E164" s="82"/>
      <c r="F164" s="82"/>
      <c r="G164" s="82"/>
      <c r="H164" s="82"/>
      <c r="I164" s="82"/>
      <c r="J164" s="82"/>
    </row>
    <row r="165" spans="1:10" ht="16.2" thickBot="1" x14ac:dyDescent="0.35">
      <c r="A165" s="82"/>
      <c r="B165" s="82"/>
      <c r="C165" s="83"/>
      <c r="D165" s="82"/>
      <c r="E165" s="82"/>
      <c r="F165" s="82"/>
      <c r="G165" s="82"/>
      <c r="H165" s="82"/>
      <c r="I165" s="82"/>
      <c r="J165" s="82"/>
    </row>
    <row r="166" spans="1:10" ht="16.2" thickBot="1" x14ac:dyDescent="0.35">
      <c r="A166" s="82"/>
      <c r="B166" s="82"/>
      <c r="C166" s="83"/>
      <c r="D166" s="82"/>
      <c r="E166" s="82"/>
      <c r="F166" s="82"/>
      <c r="G166" s="82"/>
      <c r="H166" s="82"/>
      <c r="I166" s="82"/>
      <c r="J166" s="82"/>
    </row>
    <row r="167" spans="1:10" ht="16.2" thickBot="1" x14ac:dyDescent="0.35">
      <c r="A167" s="82"/>
      <c r="B167" s="82"/>
      <c r="C167" s="83"/>
      <c r="D167" s="82"/>
      <c r="E167" s="82"/>
      <c r="F167" s="82"/>
      <c r="G167" s="82"/>
      <c r="H167" s="82"/>
      <c r="I167" s="82"/>
      <c r="J167" s="82"/>
    </row>
    <row r="168" spans="1:10" ht="16.2" thickBot="1" x14ac:dyDescent="0.35">
      <c r="A168" s="82"/>
      <c r="B168" s="82"/>
      <c r="C168" s="83"/>
      <c r="D168" s="82"/>
      <c r="E168" s="82"/>
      <c r="F168" s="82"/>
      <c r="G168" s="82"/>
      <c r="H168" s="82"/>
      <c r="I168" s="82"/>
      <c r="J168" s="82"/>
    </row>
    <row r="169" spans="1:10" ht="16.2" thickBot="1" x14ac:dyDescent="0.35">
      <c r="A169" s="82"/>
      <c r="B169" s="82"/>
      <c r="C169" s="83"/>
      <c r="D169" s="82"/>
      <c r="E169" s="82"/>
      <c r="F169" s="82"/>
      <c r="G169" s="82"/>
      <c r="H169" s="82"/>
      <c r="I169" s="82"/>
      <c r="J169" s="82"/>
    </row>
    <row r="170" spans="1:10" ht="16.2" thickBot="1" x14ac:dyDescent="0.35">
      <c r="A170" s="82"/>
      <c r="B170" s="82"/>
      <c r="C170" s="83"/>
      <c r="D170" s="82"/>
      <c r="E170" s="82"/>
      <c r="F170" s="82"/>
      <c r="G170" s="82"/>
      <c r="H170" s="82"/>
      <c r="I170" s="82"/>
      <c r="J170" s="82"/>
    </row>
    <row r="171" spans="1:10" ht="16.2" thickBot="1" x14ac:dyDescent="0.35">
      <c r="A171" s="82"/>
      <c r="B171" s="82"/>
      <c r="C171" s="83"/>
      <c r="D171" s="82"/>
      <c r="E171" s="82"/>
      <c r="F171" s="82"/>
      <c r="G171" s="82"/>
      <c r="H171" s="82"/>
      <c r="I171" s="82"/>
      <c r="J171" s="82"/>
    </row>
    <row r="172" spans="1:10" ht="16.2" thickBot="1" x14ac:dyDescent="0.35">
      <c r="A172" s="82"/>
      <c r="B172" s="82"/>
      <c r="C172" s="83"/>
      <c r="D172" s="82"/>
      <c r="E172" s="82"/>
      <c r="F172" s="82"/>
      <c r="G172" s="82"/>
      <c r="H172" s="82"/>
      <c r="I172" s="82"/>
      <c r="J172" s="82"/>
    </row>
    <row r="173" spans="1:10" ht="16.2" thickBot="1" x14ac:dyDescent="0.35">
      <c r="A173" s="82"/>
      <c r="B173" s="82"/>
      <c r="C173" s="83"/>
      <c r="D173" s="82"/>
      <c r="E173" s="82"/>
      <c r="F173" s="82"/>
      <c r="G173" s="82"/>
      <c r="H173" s="82"/>
      <c r="I173" s="82"/>
      <c r="J173" s="82"/>
    </row>
    <row r="174" spans="1:10" ht="16.2" thickBot="1" x14ac:dyDescent="0.35">
      <c r="A174" s="82"/>
      <c r="B174" s="82"/>
      <c r="C174" s="83"/>
      <c r="D174" s="82"/>
      <c r="E174" s="82"/>
      <c r="F174" s="82"/>
      <c r="G174" s="82"/>
      <c r="H174" s="82"/>
      <c r="I174" s="82"/>
      <c r="J174" s="82"/>
    </row>
    <row r="175" spans="1:10" ht="16.2" thickBot="1" x14ac:dyDescent="0.35">
      <c r="A175" s="82"/>
      <c r="B175" s="82"/>
      <c r="C175" s="83"/>
      <c r="D175" s="82"/>
      <c r="E175" s="82"/>
      <c r="F175" s="82"/>
      <c r="G175" s="82"/>
      <c r="H175" s="82"/>
      <c r="I175" s="82"/>
      <c r="J175" s="82"/>
    </row>
    <row r="176" spans="1:10" ht="16.2" thickBot="1" x14ac:dyDescent="0.35">
      <c r="A176" s="82"/>
      <c r="B176" s="82"/>
      <c r="C176" s="83"/>
      <c r="D176" s="82"/>
      <c r="E176" s="82"/>
      <c r="F176" s="82"/>
      <c r="G176" s="82"/>
      <c r="H176" s="82"/>
      <c r="I176" s="82"/>
      <c r="J176" s="82"/>
    </row>
    <row r="177" spans="1:10" ht="16.2" thickBot="1" x14ac:dyDescent="0.35">
      <c r="A177" s="82"/>
      <c r="B177" s="82"/>
      <c r="C177" s="83"/>
      <c r="D177" s="82"/>
      <c r="E177" s="82"/>
      <c r="F177" s="82"/>
      <c r="G177" s="82"/>
      <c r="H177" s="82"/>
      <c r="I177" s="82"/>
      <c r="J177" s="82"/>
    </row>
    <row r="178" spans="1:10" ht="16.2" thickBot="1" x14ac:dyDescent="0.35">
      <c r="A178" s="82"/>
      <c r="B178" s="82"/>
      <c r="C178" s="83"/>
      <c r="D178" s="82"/>
      <c r="E178" s="82"/>
      <c r="F178" s="82"/>
      <c r="G178" s="82"/>
      <c r="H178" s="82"/>
      <c r="I178" s="82"/>
      <c r="J178" s="82"/>
    </row>
    <row r="179" spans="1:10" ht="16.2" thickBot="1" x14ac:dyDescent="0.35">
      <c r="A179" s="82"/>
      <c r="B179" s="82"/>
      <c r="C179" s="83"/>
      <c r="D179" s="82"/>
      <c r="E179" s="82"/>
      <c r="F179" s="82"/>
      <c r="G179" s="82"/>
      <c r="H179" s="82"/>
      <c r="I179" s="82"/>
      <c r="J179" s="82"/>
    </row>
    <row r="180" spans="1:10" ht="16.2" thickBot="1" x14ac:dyDescent="0.35">
      <c r="A180" s="82"/>
      <c r="B180" s="82"/>
      <c r="C180" s="83"/>
      <c r="D180" s="82"/>
      <c r="E180" s="82"/>
      <c r="F180" s="82"/>
      <c r="G180" s="82"/>
      <c r="H180" s="82"/>
      <c r="I180" s="82"/>
      <c r="J180" s="82"/>
    </row>
    <row r="181" spans="1:10" ht="16.2" thickBot="1" x14ac:dyDescent="0.35">
      <c r="A181" s="82"/>
      <c r="B181" s="82"/>
      <c r="C181" s="83"/>
      <c r="D181" s="82"/>
      <c r="E181" s="82"/>
      <c r="F181" s="82"/>
      <c r="G181" s="82"/>
      <c r="H181" s="82"/>
      <c r="I181" s="82"/>
      <c r="J181" s="82"/>
    </row>
    <row r="182" spans="1:10" ht="16.2" thickBot="1" x14ac:dyDescent="0.35">
      <c r="A182" s="82"/>
      <c r="B182" s="82"/>
      <c r="C182" s="83"/>
      <c r="D182" s="82"/>
      <c r="E182" s="82"/>
      <c r="F182" s="82"/>
      <c r="G182" s="82"/>
      <c r="H182" s="82"/>
      <c r="I182" s="82"/>
      <c r="J182" s="82"/>
    </row>
    <row r="183" spans="1:10" ht="16.2" thickBot="1" x14ac:dyDescent="0.35">
      <c r="A183" s="82"/>
      <c r="B183" s="82"/>
      <c r="C183" s="83"/>
      <c r="D183" s="82"/>
      <c r="E183" s="82"/>
      <c r="F183" s="82"/>
      <c r="G183" s="82"/>
      <c r="H183" s="82"/>
      <c r="I183" s="82"/>
      <c r="J183" s="82"/>
    </row>
    <row r="184" spans="1:10" ht="16.2" thickBot="1" x14ac:dyDescent="0.35">
      <c r="A184" s="82"/>
      <c r="B184" s="82"/>
      <c r="C184" s="83"/>
      <c r="D184" s="82"/>
      <c r="E184" s="82"/>
      <c r="F184" s="82"/>
      <c r="G184" s="82"/>
      <c r="H184" s="82"/>
      <c r="I184" s="82"/>
      <c r="J184" s="82"/>
    </row>
    <row r="185" spans="1:10" ht="16.2" thickBot="1" x14ac:dyDescent="0.35">
      <c r="A185" s="82"/>
      <c r="B185" s="82"/>
      <c r="C185" s="83"/>
      <c r="D185" s="82"/>
      <c r="E185" s="82"/>
      <c r="F185" s="82"/>
      <c r="G185" s="82"/>
      <c r="H185" s="82"/>
      <c r="I185" s="82"/>
      <c r="J185" s="82"/>
    </row>
    <row r="186" spans="1:10" ht="16.2" thickBot="1" x14ac:dyDescent="0.35">
      <c r="A186" s="82"/>
      <c r="B186" s="82"/>
      <c r="C186" s="83"/>
      <c r="D186" s="82"/>
      <c r="E186" s="82"/>
      <c r="F186" s="82"/>
      <c r="G186" s="82"/>
      <c r="H186" s="82"/>
      <c r="I186" s="82"/>
      <c r="J186" s="82"/>
    </row>
    <row r="187" spans="1:10" ht="16.2" thickBot="1" x14ac:dyDescent="0.35">
      <c r="A187" s="82"/>
      <c r="B187" s="82"/>
      <c r="C187" s="83"/>
      <c r="D187" s="82"/>
      <c r="E187" s="82"/>
      <c r="F187" s="82"/>
      <c r="G187" s="82"/>
      <c r="H187" s="82"/>
      <c r="I187" s="82"/>
      <c r="J187" s="82"/>
    </row>
    <row r="188" spans="1:10" ht="16.2" thickBot="1" x14ac:dyDescent="0.35">
      <c r="A188" s="82"/>
      <c r="B188" s="82"/>
      <c r="C188" s="83"/>
      <c r="D188" s="82"/>
      <c r="E188" s="82"/>
      <c r="F188" s="82"/>
      <c r="G188" s="82"/>
      <c r="H188" s="82"/>
      <c r="I188" s="82"/>
      <c r="J188" s="82"/>
    </row>
    <row r="189" spans="1:10" ht="16.2" thickBot="1" x14ac:dyDescent="0.35">
      <c r="A189" s="82"/>
      <c r="B189" s="82"/>
      <c r="C189" s="83"/>
      <c r="D189" s="82"/>
      <c r="E189" s="82"/>
      <c r="F189" s="82"/>
      <c r="G189" s="82"/>
      <c r="H189" s="82"/>
      <c r="I189" s="82"/>
      <c r="J189" s="82"/>
    </row>
    <row r="190" spans="1:10" ht="16.2" thickBot="1" x14ac:dyDescent="0.35">
      <c r="A190" s="82"/>
      <c r="B190" s="82"/>
      <c r="C190" s="83"/>
      <c r="D190" s="82"/>
      <c r="E190" s="82"/>
      <c r="F190" s="82"/>
      <c r="G190" s="82"/>
      <c r="H190" s="82"/>
      <c r="I190" s="82"/>
      <c r="J190" s="82"/>
    </row>
    <row r="191" spans="1:10" ht="16.2" thickBot="1" x14ac:dyDescent="0.35">
      <c r="A191" s="82"/>
      <c r="B191" s="82"/>
      <c r="C191" s="83"/>
      <c r="D191" s="82"/>
      <c r="E191" s="82"/>
      <c r="F191" s="82"/>
      <c r="G191" s="82"/>
      <c r="H191" s="82"/>
      <c r="I191" s="82"/>
      <c r="J191" s="82"/>
    </row>
    <row r="192" spans="1:10" ht="16.2" thickBot="1" x14ac:dyDescent="0.35">
      <c r="A192" s="82"/>
      <c r="B192" s="82"/>
      <c r="C192" s="83"/>
      <c r="D192" s="82"/>
      <c r="E192" s="82"/>
      <c r="F192" s="82"/>
      <c r="G192" s="82"/>
      <c r="H192" s="82"/>
      <c r="I192" s="82"/>
      <c r="J192" s="82"/>
    </row>
    <row r="193" spans="1:10" ht="16.2" thickBot="1" x14ac:dyDescent="0.35">
      <c r="A193" s="82"/>
      <c r="B193" s="82"/>
      <c r="C193" s="83"/>
      <c r="D193" s="82"/>
      <c r="E193" s="82"/>
      <c r="F193" s="82"/>
      <c r="G193" s="82"/>
      <c r="H193" s="82"/>
      <c r="I193" s="82"/>
      <c r="J193" s="82"/>
    </row>
    <row r="194" spans="1:10" ht="16.2" thickBot="1" x14ac:dyDescent="0.35">
      <c r="A194" s="82"/>
      <c r="B194" s="82"/>
      <c r="C194" s="83"/>
      <c r="D194" s="82"/>
      <c r="E194" s="82"/>
      <c r="F194" s="82"/>
      <c r="G194" s="82"/>
      <c r="H194" s="82"/>
      <c r="I194" s="82"/>
      <c r="J194" s="82"/>
    </row>
    <row r="195" spans="1:10" ht="16.2" thickBot="1" x14ac:dyDescent="0.35">
      <c r="A195" s="82"/>
      <c r="B195" s="82"/>
      <c r="C195" s="83"/>
      <c r="D195" s="82"/>
      <c r="E195" s="82"/>
      <c r="F195" s="82"/>
      <c r="G195" s="82"/>
      <c r="H195" s="82"/>
      <c r="I195" s="82"/>
      <c r="J195" s="82"/>
    </row>
    <row r="196" spans="1:10" ht="16.2" thickBot="1" x14ac:dyDescent="0.35">
      <c r="A196" s="82"/>
      <c r="B196" s="82"/>
      <c r="C196" s="83"/>
      <c r="D196" s="82"/>
      <c r="E196" s="82"/>
      <c r="F196" s="82"/>
      <c r="G196" s="82"/>
      <c r="H196" s="82"/>
      <c r="I196" s="82"/>
      <c r="J196" s="82"/>
    </row>
    <row r="197" spans="1:10" ht="16.2" thickBot="1" x14ac:dyDescent="0.35">
      <c r="A197" s="82"/>
      <c r="B197" s="82"/>
      <c r="C197" s="83"/>
      <c r="D197" s="82"/>
      <c r="E197" s="82"/>
      <c r="F197" s="82"/>
      <c r="G197" s="82"/>
      <c r="H197" s="82"/>
      <c r="I197" s="82"/>
      <c r="J197" s="82"/>
    </row>
    <row r="198" spans="1:10" ht="16.2" thickBot="1" x14ac:dyDescent="0.35">
      <c r="A198" s="82"/>
      <c r="B198" s="82"/>
      <c r="C198" s="83"/>
      <c r="D198" s="82"/>
      <c r="E198" s="82"/>
      <c r="F198" s="82"/>
      <c r="G198" s="82"/>
      <c r="H198" s="82"/>
      <c r="I198" s="82"/>
      <c r="J198" s="82"/>
    </row>
    <row r="199" spans="1:10" ht="16.2" thickBot="1" x14ac:dyDescent="0.35">
      <c r="A199" s="82"/>
      <c r="B199" s="82"/>
      <c r="C199" s="83"/>
      <c r="D199" s="82"/>
      <c r="E199" s="82"/>
      <c r="F199" s="82"/>
      <c r="G199" s="82"/>
      <c r="H199" s="82"/>
      <c r="I199" s="82"/>
      <c r="J199" s="82"/>
    </row>
    <row r="200" spans="1:10" ht="16.2" thickBot="1" x14ac:dyDescent="0.35">
      <c r="A200" s="82"/>
      <c r="B200" s="82"/>
      <c r="C200" s="83"/>
      <c r="D200" s="82"/>
      <c r="E200" s="82"/>
      <c r="F200" s="82"/>
      <c r="G200" s="82"/>
      <c r="H200" s="82"/>
      <c r="I200" s="82"/>
      <c r="J200" s="82"/>
    </row>
    <row r="201" spans="1:10" ht="16.2" thickBot="1" x14ac:dyDescent="0.35">
      <c r="A201" s="82"/>
      <c r="B201" s="82"/>
      <c r="C201" s="83"/>
      <c r="D201" s="82"/>
      <c r="E201" s="82"/>
      <c r="F201" s="82"/>
      <c r="G201" s="82"/>
      <c r="H201" s="82"/>
      <c r="I201" s="82"/>
      <c r="J201" s="82"/>
    </row>
    <row r="202" spans="1:10" ht="16.2" thickBot="1" x14ac:dyDescent="0.35">
      <c r="A202" s="82"/>
      <c r="B202" s="82"/>
      <c r="C202" s="83"/>
      <c r="D202" s="82"/>
      <c r="E202" s="82"/>
      <c r="F202" s="82"/>
      <c r="G202" s="82"/>
      <c r="H202" s="82"/>
      <c r="I202" s="82"/>
      <c r="J202" s="82"/>
    </row>
    <row r="203" spans="1:10" ht="16.2" thickBot="1" x14ac:dyDescent="0.35">
      <c r="A203" s="82"/>
      <c r="B203" s="82"/>
      <c r="C203" s="83"/>
      <c r="D203" s="82"/>
      <c r="E203" s="82"/>
      <c r="F203" s="82"/>
      <c r="G203" s="82"/>
      <c r="H203" s="82"/>
      <c r="I203" s="82"/>
      <c r="J203" s="82"/>
    </row>
    <row r="204" spans="1:10" ht="16.2" thickBot="1" x14ac:dyDescent="0.35">
      <c r="A204" s="82"/>
      <c r="B204" s="82"/>
      <c r="C204" s="83"/>
      <c r="D204" s="82"/>
      <c r="E204" s="82"/>
      <c r="F204" s="82"/>
      <c r="G204" s="82"/>
      <c r="H204" s="82"/>
      <c r="I204" s="82"/>
      <c r="J204" s="82"/>
    </row>
    <row r="205" spans="1:10" ht="16.2" thickBot="1" x14ac:dyDescent="0.35">
      <c r="A205" s="82"/>
      <c r="B205" s="82"/>
      <c r="C205" s="83"/>
      <c r="D205" s="82"/>
      <c r="E205" s="82"/>
      <c r="F205" s="82"/>
      <c r="G205" s="82"/>
      <c r="H205" s="82"/>
      <c r="I205" s="82"/>
      <c r="J205" s="82"/>
    </row>
    <row r="206" spans="1:10" ht="16.2" thickBot="1" x14ac:dyDescent="0.35">
      <c r="A206" s="82"/>
      <c r="B206" s="82"/>
      <c r="C206" s="83"/>
      <c r="D206" s="82"/>
      <c r="E206" s="82"/>
      <c r="F206" s="82"/>
      <c r="G206" s="82"/>
      <c r="H206" s="82"/>
      <c r="I206" s="82"/>
      <c r="J206" s="82"/>
    </row>
    <row r="207" spans="1:10" ht="16.2" thickBot="1" x14ac:dyDescent="0.35">
      <c r="A207" s="82"/>
      <c r="B207" s="82"/>
      <c r="C207" s="83"/>
      <c r="D207" s="82"/>
      <c r="E207" s="82"/>
      <c r="F207" s="82"/>
      <c r="G207" s="82"/>
      <c r="H207" s="82"/>
      <c r="I207" s="82"/>
      <c r="J207" s="82"/>
    </row>
    <row r="208" spans="1:10" ht="16.2" thickBot="1" x14ac:dyDescent="0.35">
      <c r="A208" s="82"/>
      <c r="B208" s="82"/>
      <c r="C208" s="83"/>
      <c r="D208" s="82"/>
      <c r="E208" s="82"/>
      <c r="F208" s="82"/>
      <c r="G208" s="82"/>
      <c r="H208" s="82"/>
      <c r="I208" s="82"/>
      <c r="J208" s="82"/>
    </row>
    <row r="209" spans="1:10" ht="16.2" thickBot="1" x14ac:dyDescent="0.35">
      <c r="A209" s="82"/>
      <c r="B209" s="82"/>
      <c r="C209" s="83"/>
      <c r="D209" s="82"/>
      <c r="E209" s="82"/>
      <c r="F209" s="82"/>
      <c r="G209" s="82"/>
      <c r="H209" s="82"/>
      <c r="I209" s="82"/>
      <c r="J209" s="82"/>
    </row>
    <row r="210" spans="1:10" ht="16.2" thickBot="1" x14ac:dyDescent="0.35">
      <c r="A210" s="82"/>
      <c r="B210" s="82"/>
      <c r="C210" s="83"/>
      <c r="D210" s="82"/>
      <c r="E210" s="82"/>
      <c r="F210" s="82"/>
      <c r="G210" s="82"/>
      <c r="H210" s="82"/>
      <c r="I210" s="82"/>
      <c r="J210" s="82"/>
    </row>
    <row r="211" spans="1:10" ht="16.2" thickBot="1" x14ac:dyDescent="0.35">
      <c r="A211" s="82"/>
      <c r="B211" s="82"/>
      <c r="C211" s="83"/>
      <c r="D211" s="82"/>
      <c r="E211" s="82"/>
      <c r="F211" s="82"/>
      <c r="G211" s="82"/>
      <c r="H211" s="82"/>
      <c r="I211" s="82"/>
      <c r="J211" s="82"/>
    </row>
    <row r="212" spans="1:10" ht="16.2" thickBot="1" x14ac:dyDescent="0.35">
      <c r="A212" s="82"/>
      <c r="B212" s="82"/>
      <c r="C212" s="83"/>
      <c r="D212" s="82"/>
      <c r="E212" s="82"/>
      <c r="F212" s="82"/>
      <c r="G212" s="82"/>
      <c r="H212" s="82"/>
      <c r="I212" s="82"/>
      <c r="J212" s="82"/>
    </row>
    <row r="213" spans="1:10" ht="16.2" thickBot="1" x14ac:dyDescent="0.35">
      <c r="A213" s="82"/>
      <c r="B213" s="82"/>
      <c r="C213" s="83"/>
      <c r="D213" s="82"/>
      <c r="E213" s="82"/>
      <c r="F213" s="82"/>
      <c r="G213" s="82"/>
      <c r="H213" s="82"/>
      <c r="I213" s="82"/>
      <c r="J213" s="82"/>
    </row>
    <row r="214" spans="1:10" ht="16.2" thickBot="1" x14ac:dyDescent="0.35">
      <c r="A214" s="82"/>
      <c r="B214" s="82"/>
      <c r="C214" s="83"/>
      <c r="D214" s="82"/>
      <c r="E214" s="82"/>
      <c r="F214" s="82"/>
      <c r="G214" s="82"/>
      <c r="H214" s="82"/>
      <c r="I214" s="82"/>
      <c r="J214" s="82"/>
    </row>
    <row r="215" spans="1:10" ht="16.2" thickBot="1" x14ac:dyDescent="0.35">
      <c r="A215" s="82"/>
      <c r="B215" s="82"/>
      <c r="C215" s="83"/>
      <c r="D215" s="82"/>
      <c r="E215" s="82"/>
      <c r="F215" s="82"/>
      <c r="G215" s="82"/>
      <c r="H215" s="82"/>
      <c r="I215" s="82"/>
      <c r="J215" s="82"/>
    </row>
    <row r="216" spans="1:10" ht="16.2" thickBot="1" x14ac:dyDescent="0.35">
      <c r="A216" s="82"/>
      <c r="B216" s="82"/>
      <c r="C216" s="83"/>
      <c r="D216" s="82"/>
      <c r="E216" s="82"/>
      <c r="F216" s="82"/>
      <c r="G216" s="82"/>
      <c r="H216" s="82"/>
      <c r="I216" s="82"/>
      <c r="J216" s="82"/>
    </row>
    <row r="217" spans="1:10" ht="16.2" thickBot="1" x14ac:dyDescent="0.35">
      <c r="A217" s="82"/>
      <c r="B217" s="82"/>
      <c r="C217" s="83"/>
      <c r="D217" s="82"/>
      <c r="E217" s="82"/>
      <c r="F217" s="82"/>
      <c r="G217" s="82"/>
      <c r="H217" s="82"/>
      <c r="I217" s="82"/>
      <c r="J217" s="82"/>
    </row>
    <row r="218" spans="1:10" ht="16.2" thickBot="1" x14ac:dyDescent="0.35">
      <c r="A218" s="82"/>
      <c r="B218" s="82"/>
      <c r="C218" s="83"/>
      <c r="D218" s="82"/>
      <c r="E218" s="82"/>
      <c r="F218" s="82"/>
      <c r="G218" s="82"/>
      <c r="H218" s="82"/>
      <c r="I218" s="82"/>
      <c r="J218" s="82"/>
    </row>
    <row r="219" spans="1:10" ht="16.2" thickBot="1" x14ac:dyDescent="0.35">
      <c r="A219" s="82"/>
      <c r="B219" s="82"/>
      <c r="C219" s="83"/>
      <c r="D219" s="82"/>
      <c r="E219" s="82"/>
      <c r="F219" s="82"/>
      <c r="G219" s="82"/>
      <c r="H219" s="82"/>
      <c r="I219" s="82"/>
      <c r="J219" s="82"/>
    </row>
    <row r="220" spans="1:10" ht="16.2" thickBot="1" x14ac:dyDescent="0.35">
      <c r="A220" s="82"/>
      <c r="B220" s="82"/>
      <c r="C220" s="83"/>
      <c r="D220" s="82"/>
      <c r="E220" s="82"/>
      <c r="F220" s="82"/>
      <c r="G220" s="82"/>
      <c r="H220" s="82"/>
      <c r="I220" s="82"/>
      <c r="J220" s="82"/>
    </row>
    <row r="221" spans="1:10" ht="16.2" thickBot="1" x14ac:dyDescent="0.35">
      <c r="A221" s="82"/>
      <c r="B221" s="82"/>
      <c r="C221" s="83"/>
      <c r="D221" s="82"/>
      <c r="E221" s="82"/>
      <c r="F221" s="82"/>
      <c r="G221" s="82"/>
      <c r="H221" s="82"/>
      <c r="I221" s="82"/>
      <c r="J221" s="82"/>
    </row>
    <row r="222" spans="1:10" ht="16.2" thickBot="1" x14ac:dyDescent="0.35">
      <c r="A222" s="82"/>
      <c r="B222" s="82"/>
      <c r="C222" s="83"/>
      <c r="D222" s="82"/>
      <c r="E222" s="82"/>
      <c r="F222" s="82"/>
      <c r="G222" s="82"/>
      <c r="H222" s="82"/>
      <c r="I222" s="82"/>
      <c r="J222" s="82"/>
    </row>
    <row r="223" spans="1:10" ht="16.2" thickBot="1" x14ac:dyDescent="0.35">
      <c r="A223" s="82"/>
      <c r="B223" s="82"/>
      <c r="C223" s="83"/>
      <c r="D223" s="82"/>
      <c r="E223" s="82"/>
      <c r="F223" s="82"/>
      <c r="G223" s="82"/>
      <c r="H223" s="82"/>
      <c r="I223" s="82"/>
      <c r="J223" s="82"/>
    </row>
    <row r="224" spans="1:10" ht="16.2" thickBot="1" x14ac:dyDescent="0.35">
      <c r="A224" s="82"/>
      <c r="B224" s="82"/>
      <c r="C224" s="83"/>
      <c r="D224" s="82"/>
      <c r="E224" s="82"/>
      <c r="F224" s="82"/>
      <c r="G224" s="82"/>
      <c r="H224" s="82"/>
      <c r="I224" s="82"/>
      <c r="J224" s="82"/>
    </row>
    <row r="225" spans="1:10" ht="16.2" thickBot="1" x14ac:dyDescent="0.35">
      <c r="A225" s="82"/>
      <c r="B225" s="82"/>
      <c r="C225" s="83"/>
      <c r="D225" s="82"/>
      <c r="E225" s="82"/>
      <c r="F225" s="82"/>
      <c r="G225" s="82"/>
      <c r="H225" s="82"/>
      <c r="I225" s="82"/>
      <c r="J225" s="82"/>
    </row>
    <row r="226" spans="1:10" ht="16.2" thickBot="1" x14ac:dyDescent="0.35">
      <c r="A226" s="82"/>
      <c r="B226" s="82"/>
      <c r="C226" s="83"/>
      <c r="D226" s="82"/>
      <c r="E226" s="82"/>
      <c r="F226" s="82"/>
      <c r="G226" s="82"/>
      <c r="H226" s="82"/>
      <c r="I226" s="82"/>
      <c r="J226" s="82"/>
    </row>
    <row r="227" spans="1:10" ht="16.2" thickBot="1" x14ac:dyDescent="0.35">
      <c r="A227" s="82"/>
      <c r="B227" s="82"/>
      <c r="C227" s="83"/>
      <c r="D227" s="82"/>
      <c r="E227" s="82"/>
      <c r="F227" s="82"/>
      <c r="G227" s="82"/>
      <c r="H227" s="82"/>
      <c r="I227" s="82"/>
      <c r="J227" s="82"/>
    </row>
    <row r="228" spans="1:10" ht="16.2" thickBot="1" x14ac:dyDescent="0.35">
      <c r="A228" s="82"/>
      <c r="B228" s="82"/>
      <c r="C228" s="83"/>
      <c r="D228" s="82"/>
      <c r="E228" s="82"/>
      <c r="F228" s="82"/>
      <c r="G228" s="82"/>
      <c r="H228" s="82"/>
      <c r="I228" s="82"/>
      <c r="J228" s="82"/>
    </row>
    <row r="229" spans="1:10" ht="16.2" thickBot="1" x14ac:dyDescent="0.35">
      <c r="A229" s="82"/>
      <c r="B229" s="82"/>
      <c r="C229" s="83"/>
      <c r="D229" s="82"/>
      <c r="E229" s="82"/>
      <c r="F229" s="82"/>
      <c r="G229" s="82"/>
      <c r="H229" s="82"/>
      <c r="I229" s="82"/>
      <c r="J229" s="82"/>
    </row>
    <row r="230" spans="1:10" ht="16.2" thickBot="1" x14ac:dyDescent="0.35">
      <c r="A230" s="82"/>
      <c r="B230" s="82"/>
      <c r="C230" s="83"/>
      <c r="D230" s="82"/>
      <c r="E230" s="82"/>
      <c r="F230" s="82"/>
      <c r="G230" s="82"/>
      <c r="H230" s="82"/>
      <c r="I230" s="82"/>
      <c r="J230" s="82"/>
    </row>
    <row r="231" spans="1:10" ht="16.2" thickBot="1" x14ac:dyDescent="0.35">
      <c r="A231" s="82"/>
      <c r="B231" s="82"/>
      <c r="C231" s="83"/>
      <c r="D231" s="82"/>
      <c r="E231" s="82"/>
      <c r="F231" s="82"/>
      <c r="G231" s="82"/>
      <c r="H231" s="82"/>
      <c r="I231" s="82"/>
      <c r="J231" s="82"/>
    </row>
    <row r="232" spans="1:10" ht="16.2" thickBot="1" x14ac:dyDescent="0.35">
      <c r="A232" s="82"/>
      <c r="B232" s="82"/>
      <c r="C232" s="83"/>
      <c r="D232" s="82"/>
      <c r="E232" s="82"/>
      <c r="F232" s="82"/>
      <c r="G232" s="82"/>
      <c r="H232" s="82"/>
      <c r="I232" s="82"/>
      <c r="J232" s="82"/>
    </row>
    <row r="233" spans="1:10" ht="16.2" thickBot="1" x14ac:dyDescent="0.35">
      <c r="A233" s="82"/>
      <c r="B233" s="82"/>
      <c r="C233" s="83"/>
      <c r="D233" s="82"/>
      <c r="E233" s="82"/>
      <c r="F233" s="82"/>
      <c r="G233" s="82"/>
      <c r="H233" s="82"/>
      <c r="I233" s="82"/>
      <c r="J233" s="82"/>
    </row>
    <row r="234" spans="1:10" ht="16.2" thickBot="1" x14ac:dyDescent="0.35">
      <c r="A234" s="82"/>
      <c r="B234" s="82"/>
      <c r="C234" s="83"/>
      <c r="D234" s="82"/>
      <c r="E234" s="82"/>
      <c r="F234" s="82"/>
      <c r="G234" s="82"/>
      <c r="H234" s="82"/>
      <c r="I234" s="82"/>
      <c r="J234" s="82"/>
    </row>
    <row r="235" spans="1:10" ht="16.2" thickBot="1" x14ac:dyDescent="0.35">
      <c r="A235" s="82"/>
      <c r="B235" s="82"/>
      <c r="C235" s="83"/>
      <c r="D235" s="82"/>
      <c r="E235" s="82"/>
      <c r="F235" s="82"/>
      <c r="G235" s="82"/>
      <c r="H235" s="82"/>
      <c r="I235" s="82"/>
      <c r="J235" s="82"/>
    </row>
    <row r="236" spans="1:10" ht="16.2" thickBot="1" x14ac:dyDescent="0.35">
      <c r="A236" s="82"/>
      <c r="B236" s="82"/>
      <c r="C236" s="83"/>
      <c r="D236" s="82"/>
      <c r="E236" s="82"/>
      <c r="F236" s="82"/>
      <c r="G236" s="82"/>
      <c r="H236" s="82"/>
      <c r="I236" s="82"/>
      <c r="J236" s="82"/>
    </row>
    <row r="237" spans="1:10" ht="16.2" thickBot="1" x14ac:dyDescent="0.35">
      <c r="A237" s="82"/>
      <c r="B237" s="82"/>
      <c r="C237" s="83"/>
      <c r="D237" s="82"/>
      <c r="E237" s="82"/>
      <c r="F237" s="82"/>
      <c r="G237" s="82"/>
      <c r="H237" s="82"/>
      <c r="I237" s="82"/>
      <c r="J237" s="82"/>
    </row>
    <row r="238" spans="1:10" ht="16.2" thickBot="1" x14ac:dyDescent="0.35">
      <c r="A238" s="82"/>
      <c r="B238" s="82"/>
      <c r="C238" s="83"/>
      <c r="D238" s="82"/>
      <c r="E238" s="82"/>
      <c r="F238" s="82"/>
      <c r="G238" s="82"/>
      <c r="H238" s="82"/>
      <c r="I238" s="82"/>
      <c r="J238" s="82"/>
    </row>
    <row r="239" spans="1:10" ht="16.2" thickBot="1" x14ac:dyDescent="0.35">
      <c r="A239" s="82"/>
      <c r="B239" s="82"/>
      <c r="C239" s="83"/>
      <c r="D239" s="82"/>
      <c r="E239" s="82"/>
      <c r="F239" s="82"/>
      <c r="G239" s="82"/>
      <c r="H239" s="82"/>
      <c r="I239" s="82"/>
      <c r="J239" s="82"/>
    </row>
    <row r="240" spans="1:10" ht="16.2" thickBot="1" x14ac:dyDescent="0.35">
      <c r="A240" s="82"/>
      <c r="B240" s="82"/>
      <c r="C240" s="83"/>
      <c r="D240" s="82"/>
      <c r="E240" s="82"/>
      <c r="F240" s="82"/>
      <c r="G240" s="82"/>
      <c r="H240" s="82"/>
      <c r="I240" s="82"/>
      <c r="J240" s="82"/>
    </row>
    <row r="241" spans="1:10" ht="16.2" thickBot="1" x14ac:dyDescent="0.35">
      <c r="A241" s="82"/>
      <c r="B241" s="82"/>
      <c r="C241" s="83"/>
      <c r="D241" s="82"/>
      <c r="E241" s="82"/>
      <c r="F241" s="82"/>
      <c r="G241" s="82"/>
      <c r="H241" s="82"/>
      <c r="I241" s="82"/>
      <c r="J241" s="82"/>
    </row>
    <row r="242" spans="1:10" ht="16.2" thickBot="1" x14ac:dyDescent="0.35">
      <c r="A242" s="82"/>
      <c r="B242" s="82"/>
      <c r="C242" s="83"/>
      <c r="D242" s="82"/>
      <c r="E242" s="82"/>
      <c r="F242" s="82"/>
      <c r="G242" s="82"/>
      <c r="H242" s="82"/>
      <c r="I242" s="82"/>
      <c r="J242" s="82"/>
    </row>
    <row r="243" spans="1:10" ht="16.2" thickBot="1" x14ac:dyDescent="0.35">
      <c r="A243" s="82"/>
      <c r="B243" s="82"/>
      <c r="C243" s="83"/>
      <c r="D243" s="82"/>
      <c r="E243" s="82"/>
      <c r="F243" s="82"/>
      <c r="G243" s="82"/>
      <c r="H243" s="82"/>
      <c r="I243" s="82"/>
      <c r="J243" s="82"/>
    </row>
    <row r="244" spans="1:10" ht="16.2" thickBot="1" x14ac:dyDescent="0.35">
      <c r="A244" s="82"/>
      <c r="B244" s="82"/>
      <c r="C244" s="83"/>
      <c r="D244" s="82"/>
      <c r="E244" s="82"/>
      <c r="F244" s="82"/>
      <c r="G244" s="82"/>
      <c r="H244" s="82"/>
      <c r="I244" s="82"/>
      <c r="J244" s="82"/>
    </row>
    <row r="245" spans="1:10" ht="16.2" thickBot="1" x14ac:dyDescent="0.35">
      <c r="A245" s="82"/>
      <c r="B245" s="82"/>
      <c r="C245" s="83"/>
      <c r="D245" s="82"/>
      <c r="E245" s="82"/>
      <c r="F245" s="82"/>
      <c r="G245" s="82"/>
      <c r="H245" s="82"/>
      <c r="I245" s="82"/>
      <c r="J245" s="82"/>
    </row>
    <row r="246" spans="1:10" ht="16.2" thickBot="1" x14ac:dyDescent="0.35">
      <c r="A246" s="82"/>
      <c r="B246" s="82"/>
      <c r="C246" s="83"/>
      <c r="D246" s="82"/>
      <c r="E246" s="82"/>
      <c r="F246" s="82"/>
      <c r="G246" s="82"/>
      <c r="H246" s="82"/>
      <c r="I246" s="82"/>
      <c r="J246" s="82"/>
    </row>
    <row r="247" spans="1:10" ht="16.2" thickBot="1" x14ac:dyDescent="0.35">
      <c r="A247" s="82"/>
      <c r="B247" s="82"/>
      <c r="C247" s="83"/>
      <c r="D247" s="82"/>
      <c r="E247" s="82"/>
      <c r="F247" s="82"/>
      <c r="G247" s="82"/>
      <c r="H247" s="82"/>
      <c r="I247" s="82"/>
      <c r="J247" s="82"/>
    </row>
    <row r="248" spans="1:10" ht="16.2" thickBot="1" x14ac:dyDescent="0.35">
      <c r="A248" s="82"/>
      <c r="B248" s="82"/>
      <c r="C248" s="83"/>
      <c r="D248" s="82"/>
      <c r="E248" s="82"/>
      <c r="F248" s="82"/>
      <c r="G248" s="82"/>
      <c r="H248" s="82"/>
      <c r="I248" s="82"/>
      <c r="J248" s="82"/>
    </row>
    <row r="249" spans="1:10" ht="16.2" thickBot="1" x14ac:dyDescent="0.35">
      <c r="A249" s="82"/>
      <c r="B249" s="82"/>
      <c r="C249" s="83"/>
      <c r="D249" s="82"/>
      <c r="E249" s="82"/>
      <c r="F249" s="82"/>
      <c r="G249" s="82"/>
      <c r="H249" s="82"/>
      <c r="I249" s="82"/>
      <c r="J249" s="82"/>
    </row>
    <row r="250" spans="1:10" ht="16.2" thickBot="1" x14ac:dyDescent="0.35">
      <c r="A250" s="82"/>
      <c r="B250" s="82"/>
      <c r="C250" s="83"/>
      <c r="D250" s="82"/>
      <c r="E250" s="82"/>
      <c r="F250" s="82"/>
      <c r="G250" s="82"/>
      <c r="H250" s="82"/>
      <c r="I250" s="82"/>
      <c r="J250" s="82"/>
    </row>
    <row r="251" spans="1:10" ht="16.2" thickBot="1" x14ac:dyDescent="0.35">
      <c r="A251" s="82"/>
      <c r="B251" s="82"/>
      <c r="C251" s="83"/>
      <c r="D251" s="82"/>
      <c r="E251" s="82"/>
      <c r="F251" s="82"/>
      <c r="G251" s="82"/>
      <c r="H251" s="82"/>
      <c r="I251" s="82"/>
      <c r="J251" s="82"/>
    </row>
    <row r="252" spans="1:10" ht="16.2" thickBot="1" x14ac:dyDescent="0.35">
      <c r="A252" s="82"/>
      <c r="B252" s="82"/>
      <c r="C252" s="83"/>
      <c r="D252" s="82"/>
      <c r="E252" s="82"/>
      <c r="F252" s="82"/>
      <c r="G252" s="82"/>
      <c r="H252" s="82"/>
      <c r="I252" s="82"/>
      <c r="J252" s="82"/>
    </row>
    <row r="253" spans="1:10" ht="16.2" thickBot="1" x14ac:dyDescent="0.35">
      <c r="A253" s="82"/>
      <c r="B253" s="82"/>
      <c r="C253" s="83"/>
      <c r="D253" s="82"/>
      <c r="E253" s="82"/>
      <c r="F253" s="82"/>
      <c r="G253" s="82"/>
      <c r="H253" s="82"/>
      <c r="I253" s="82"/>
      <c r="J253" s="82"/>
    </row>
    <row r="254" spans="1:10" ht="16.2" thickBot="1" x14ac:dyDescent="0.35">
      <c r="A254" s="82"/>
      <c r="B254" s="82"/>
      <c r="C254" s="83"/>
      <c r="D254" s="82"/>
      <c r="E254" s="82"/>
      <c r="F254" s="82"/>
      <c r="G254" s="82"/>
      <c r="H254" s="82"/>
      <c r="I254" s="82"/>
      <c r="J254" s="82"/>
    </row>
    <row r="255" spans="1:10" ht="16.2" thickBot="1" x14ac:dyDescent="0.35">
      <c r="A255" s="82"/>
      <c r="B255" s="82"/>
      <c r="C255" s="83"/>
      <c r="D255" s="82"/>
      <c r="E255" s="82"/>
      <c r="F255" s="82"/>
      <c r="G255" s="82"/>
      <c r="H255" s="82"/>
      <c r="I255" s="82"/>
      <c r="J255" s="82"/>
    </row>
    <row r="256" spans="1:10" ht="16.2" thickBot="1" x14ac:dyDescent="0.35">
      <c r="A256" s="82"/>
      <c r="B256" s="82"/>
      <c r="C256" s="83"/>
      <c r="D256" s="82"/>
      <c r="E256" s="82"/>
      <c r="F256" s="82"/>
      <c r="G256" s="82"/>
      <c r="H256" s="82"/>
      <c r="I256" s="82"/>
      <c r="J256" s="82"/>
    </row>
    <row r="257" spans="1:10" ht="16.2" thickBot="1" x14ac:dyDescent="0.35">
      <c r="A257" s="82"/>
      <c r="B257" s="82"/>
      <c r="C257" s="83"/>
      <c r="D257" s="82"/>
      <c r="E257" s="82"/>
      <c r="F257" s="82"/>
      <c r="G257" s="82"/>
      <c r="H257" s="82"/>
      <c r="I257" s="82"/>
      <c r="J257" s="82"/>
    </row>
    <row r="258" spans="1:10" ht="16.2" thickBot="1" x14ac:dyDescent="0.35">
      <c r="A258" s="82"/>
      <c r="B258" s="82"/>
      <c r="C258" s="83"/>
      <c r="D258" s="82"/>
      <c r="E258" s="82"/>
      <c r="F258" s="82"/>
      <c r="G258" s="82"/>
      <c r="H258" s="82"/>
      <c r="I258" s="82"/>
      <c r="J258" s="82"/>
    </row>
    <row r="259" spans="1:10" ht="16.2" thickBot="1" x14ac:dyDescent="0.35">
      <c r="A259" s="82"/>
      <c r="B259" s="82"/>
      <c r="C259" s="83"/>
      <c r="D259" s="82"/>
      <c r="E259" s="82"/>
      <c r="F259" s="82"/>
      <c r="G259" s="82"/>
      <c r="H259" s="82"/>
      <c r="I259" s="82"/>
      <c r="J259" s="82"/>
    </row>
    <row r="260" spans="1:10" ht="16.2" thickBot="1" x14ac:dyDescent="0.35">
      <c r="A260" s="82"/>
      <c r="B260" s="82"/>
      <c r="C260" s="83"/>
      <c r="D260" s="82"/>
      <c r="E260" s="82"/>
      <c r="F260" s="82"/>
      <c r="G260" s="82"/>
      <c r="H260" s="82"/>
      <c r="I260" s="82"/>
      <c r="J260" s="82"/>
    </row>
    <row r="261" spans="1:10" ht="16.2" thickBot="1" x14ac:dyDescent="0.35">
      <c r="A261" s="82"/>
      <c r="B261" s="82"/>
      <c r="C261" s="83"/>
      <c r="D261" s="82"/>
      <c r="E261" s="82"/>
      <c r="F261" s="82"/>
      <c r="G261" s="82"/>
      <c r="H261" s="82"/>
      <c r="I261" s="82"/>
      <c r="J261" s="82"/>
    </row>
    <row r="262" spans="1:10" ht="16.2" thickBot="1" x14ac:dyDescent="0.35">
      <c r="A262" s="82"/>
      <c r="B262" s="82"/>
      <c r="C262" s="83"/>
      <c r="D262" s="82"/>
      <c r="E262" s="82"/>
      <c r="F262" s="82"/>
      <c r="G262" s="82"/>
      <c r="H262" s="82"/>
      <c r="I262" s="82"/>
      <c r="J262" s="82"/>
    </row>
    <row r="263" spans="1:10" ht="16.2" thickBot="1" x14ac:dyDescent="0.35">
      <c r="A263" s="82"/>
      <c r="B263" s="82"/>
      <c r="C263" s="83"/>
      <c r="D263" s="82"/>
      <c r="E263" s="82"/>
      <c r="F263" s="82"/>
      <c r="G263" s="82"/>
      <c r="H263" s="82"/>
      <c r="I263" s="82"/>
      <c r="J263" s="82"/>
    </row>
    <row r="264" spans="1:10" ht="16.2" thickBot="1" x14ac:dyDescent="0.35">
      <c r="A264" s="82"/>
      <c r="B264" s="82"/>
      <c r="C264" s="83"/>
      <c r="D264" s="82"/>
      <c r="E264" s="82"/>
      <c r="F264" s="82"/>
      <c r="G264" s="82"/>
      <c r="H264" s="82"/>
      <c r="I264" s="82"/>
      <c r="J264" s="82"/>
    </row>
    <row r="265" spans="1:10" ht="16.2" thickBot="1" x14ac:dyDescent="0.35">
      <c r="A265" s="82"/>
      <c r="B265" s="82"/>
      <c r="C265" s="83"/>
      <c r="D265" s="82"/>
      <c r="E265" s="82"/>
      <c r="F265" s="82"/>
      <c r="G265" s="82"/>
      <c r="H265" s="82"/>
      <c r="I265" s="82"/>
      <c r="J265" s="82"/>
    </row>
    <row r="266" spans="1:10" ht="16.2" thickBot="1" x14ac:dyDescent="0.35">
      <c r="A266" s="82"/>
      <c r="B266" s="82"/>
      <c r="C266" s="83"/>
      <c r="D266" s="82"/>
      <c r="E266" s="82"/>
      <c r="F266" s="82"/>
      <c r="G266" s="82"/>
      <c r="H266" s="82"/>
      <c r="I266" s="82"/>
      <c r="J266" s="82"/>
    </row>
    <row r="267" spans="1:10" ht="16.2" thickBot="1" x14ac:dyDescent="0.35">
      <c r="A267" s="82"/>
      <c r="B267" s="82"/>
      <c r="C267" s="83"/>
      <c r="D267" s="82"/>
      <c r="E267" s="82"/>
      <c r="F267" s="82"/>
      <c r="G267" s="82"/>
      <c r="H267" s="82"/>
      <c r="I267" s="82"/>
      <c r="J267" s="82"/>
    </row>
    <row r="268" spans="1:10" ht="16.2" thickBot="1" x14ac:dyDescent="0.35">
      <c r="A268" s="82"/>
      <c r="B268" s="82"/>
      <c r="C268" s="83"/>
      <c r="D268" s="82"/>
      <c r="E268" s="82"/>
      <c r="F268" s="82"/>
      <c r="G268" s="82"/>
      <c r="H268" s="82"/>
      <c r="I268" s="82"/>
      <c r="J268" s="82"/>
    </row>
    <row r="269" spans="1:10" ht="16.2" thickBot="1" x14ac:dyDescent="0.35">
      <c r="A269" s="82"/>
      <c r="B269" s="82"/>
      <c r="C269" s="83"/>
      <c r="D269" s="82"/>
      <c r="E269" s="82"/>
      <c r="F269" s="82"/>
      <c r="G269" s="82"/>
      <c r="H269" s="82"/>
      <c r="I269" s="82"/>
      <c r="J269" s="82"/>
    </row>
    <row r="270" spans="1:10" ht="16.2" thickBot="1" x14ac:dyDescent="0.35">
      <c r="A270" s="82"/>
      <c r="B270" s="82"/>
      <c r="C270" s="83"/>
      <c r="D270" s="82"/>
      <c r="E270" s="82"/>
      <c r="F270" s="82"/>
      <c r="G270" s="82"/>
      <c r="H270" s="82"/>
      <c r="I270" s="82"/>
      <c r="J270" s="82"/>
    </row>
    <row r="271" spans="1:10" ht="16.2" thickBot="1" x14ac:dyDescent="0.35">
      <c r="A271" s="82"/>
      <c r="B271" s="82"/>
      <c r="C271" s="83"/>
      <c r="D271" s="82"/>
      <c r="E271" s="82"/>
      <c r="F271" s="82"/>
      <c r="G271" s="82"/>
      <c r="H271" s="82"/>
      <c r="I271" s="82"/>
      <c r="J271" s="82"/>
    </row>
    <row r="272" spans="1:10" ht="16.2" thickBot="1" x14ac:dyDescent="0.35">
      <c r="A272" s="82"/>
      <c r="B272" s="82"/>
      <c r="C272" s="83"/>
      <c r="D272" s="82"/>
      <c r="E272" s="82"/>
      <c r="F272" s="82"/>
      <c r="G272" s="82"/>
      <c r="H272" s="82"/>
      <c r="I272" s="82"/>
      <c r="J272" s="82"/>
    </row>
    <row r="273" spans="1:10" ht="16.2" thickBot="1" x14ac:dyDescent="0.35">
      <c r="A273" s="82"/>
      <c r="B273" s="82"/>
      <c r="C273" s="83"/>
      <c r="D273" s="82"/>
      <c r="E273" s="82"/>
      <c r="F273" s="82"/>
      <c r="G273" s="82"/>
      <c r="H273" s="82"/>
      <c r="I273" s="82"/>
      <c r="J273" s="82"/>
    </row>
    <row r="274" spans="1:10" ht="16.2" thickBot="1" x14ac:dyDescent="0.35">
      <c r="A274" s="82"/>
      <c r="B274" s="82"/>
      <c r="C274" s="83"/>
      <c r="D274" s="82"/>
      <c r="E274" s="82"/>
      <c r="F274" s="82"/>
      <c r="G274" s="82"/>
      <c r="H274" s="82"/>
      <c r="I274" s="82"/>
      <c r="J274" s="82"/>
    </row>
    <row r="275" spans="1:10" ht="16.2" thickBot="1" x14ac:dyDescent="0.35">
      <c r="A275" s="82"/>
      <c r="B275" s="82"/>
      <c r="C275" s="83"/>
      <c r="D275" s="82"/>
      <c r="E275" s="82"/>
      <c r="F275" s="82"/>
      <c r="G275" s="82"/>
      <c r="H275" s="82"/>
      <c r="I275" s="82"/>
      <c r="J275" s="82"/>
    </row>
    <row r="276" spans="1:10" ht="16.2" thickBot="1" x14ac:dyDescent="0.35">
      <c r="A276" s="82"/>
      <c r="B276" s="82"/>
      <c r="C276" s="83"/>
      <c r="D276" s="82"/>
      <c r="E276" s="82"/>
      <c r="F276" s="82"/>
      <c r="G276" s="82"/>
      <c r="H276" s="82"/>
      <c r="I276" s="82"/>
      <c r="J276" s="82"/>
    </row>
    <row r="277" spans="1:10" ht="16.2" thickBot="1" x14ac:dyDescent="0.35">
      <c r="A277" s="82"/>
      <c r="B277" s="82"/>
      <c r="C277" s="83"/>
      <c r="D277" s="82"/>
      <c r="E277" s="82"/>
      <c r="F277" s="82"/>
      <c r="G277" s="82"/>
      <c r="H277" s="82"/>
      <c r="I277" s="82"/>
      <c r="J277" s="82"/>
    </row>
    <row r="278" spans="1:10" ht="16.2" thickBot="1" x14ac:dyDescent="0.35">
      <c r="A278" s="82"/>
      <c r="B278" s="82"/>
      <c r="C278" s="83"/>
      <c r="D278" s="82"/>
      <c r="E278" s="82"/>
      <c r="F278" s="82"/>
      <c r="G278" s="82"/>
      <c r="H278" s="82"/>
      <c r="I278" s="82"/>
      <c r="J278" s="82"/>
    </row>
    <row r="279" spans="1:10" ht="16.2" thickBot="1" x14ac:dyDescent="0.35">
      <c r="A279" s="82"/>
      <c r="B279" s="82"/>
      <c r="C279" s="83"/>
      <c r="D279" s="82"/>
      <c r="E279" s="82"/>
      <c r="F279" s="82"/>
      <c r="G279" s="82"/>
      <c r="H279" s="82"/>
      <c r="I279" s="82"/>
      <c r="J279" s="82"/>
    </row>
    <row r="280" spans="1:10" ht="16.2" thickBot="1" x14ac:dyDescent="0.35">
      <c r="A280" s="82"/>
      <c r="B280" s="82"/>
      <c r="C280" s="83"/>
      <c r="D280" s="82"/>
      <c r="E280" s="82"/>
      <c r="F280" s="82"/>
      <c r="G280" s="82"/>
      <c r="H280" s="82"/>
      <c r="I280" s="82"/>
      <c r="J280" s="82"/>
    </row>
    <row r="281" spans="1:10" ht="16.2" thickBot="1" x14ac:dyDescent="0.35">
      <c r="A281" s="82"/>
      <c r="B281" s="82"/>
      <c r="C281" s="83"/>
      <c r="D281" s="82"/>
      <c r="E281" s="82"/>
      <c r="F281" s="82"/>
      <c r="G281" s="82"/>
      <c r="H281" s="82"/>
      <c r="I281" s="82"/>
      <c r="J281" s="82"/>
    </row>
    <row r="282" spans="1:10" ht="16.2" thickBot="1" x14ac:dyDescent="0.35">
      <c r="A282" s="82"/>
      <c r="B282" s="82"/>
      <c r="C282" s="83"/>
      <c r="D282" s="82"/>
      <c r="E282" s="82"/>
      <c r="F282" s="82"/>
      <c r="G282" s="82"/>
      <c r="H282" s="82"/>
      <c r="I282" s="82"/>
      <c r="J282" s="82"/>
    </row>
    <row r="283" spans="1:10" ht="16.2" thickBot="1" x14ac:dyDescent="0.35">
      <c r="A283" s="82"/>
      <c r="B283" s="82"/>
      <c r="C283" s="83"/>
      <c r="D283" s="82"/>
      <c r="E283" s="82"/>
      <c r="F283" s="82"/>
      <c r="G283" s="82"/>
      <c r="H283" s="82"/>
      <c r="I283" s="82"/>
      <c r="J283" s="82"/>
    </row>
    <row r="284" spans="1:10" ht="16.2" thickBot="1" x14ac:dyDescent="0.35">
      <c r="A284" s="82"/>
      <c r="B284" s="82"/>
      <c r="C284" s="83"/>
      <c r="D284" s="82"/>
      <c r="E284" s="82"/>
      <c r="F284" s="82"/>
      <c r="G284" s="82"/>
      <c r="H284" s="82"/>
      <c r="I284" s="82"/>
      <c r="J284" s="82"/>
    </row>
    <row r="285" spans="1:10" ht="16.2" thickBot="1" x14ac:dyDescent="0.35">
      <c r="A285" s="82"/>
      <c r="B285" s="82"/>
      <c r="C285" s="83"/>
      <c r="D285" s="82"/>
      <c r="E285" s="82"/>
      <c r="F285" s="82"/>
      <c r="G285" s="82"/>
      <c r="H285" s="82"/>
      <c r="I285" s="82"/>
      <c r="J285" s="82"/>
    </row>
    <row r="286" spans="1:10" ht="16.2" thickBot="1" x14ac:dyDescent="0.35">
      <c r="A286" s="82"/>
      <c r="B286" s="82"/>
      <c r="C286" s="83"/>
      <c r="D286" s="82"/>
      <c r="E286" s="82"/>
      <c r="F286" s="82"/>
      <c r="G286" s="82"/>
      <c r="H286" s="82"/>
      <c r="I286" s="82"/>
      <c r="J286" s="82"/>
    </row>
    <row r="287" spans="1:10" ht="16.2" thickBot="1" x14ac:dyDescent="0.35">
      <c r="A287" s="82"/>
      <c r="B287" s="82"/>
      <c r="C287" s="83"/>
      <c r="D287" s="82"/>
      <c r="E287" s="82"/>
      <c r="F287" s="82"/>
      <c r="G287" s="82"/>
      <c r="H287" s="82"/>
      <c r="I287" s="82"/>
      <c r="J287" s="82"/>
    </row>
    <row r="288" spans="1:10" ht="16.2" thickBot="1" x14ac:dyDescent="0.35">
      <c r="A288" s="82"/>
      <c r="B288" s="82"/>
      <c r="C288" s="83"/>
      <c r="D288" s="82"/>
      <c r="E288" s="82"/>
      <c r="F288" s="82"/>
      <c r="G288" s="82"/>
      <c r="H288" s="82"/>
      <c r="I288" s="82"/>
      <c r="J288" s="82"/>
    </row>
    <row r="289" spans="1:10" ht="16.2" thickBot="1" x14ac:dyDescent="0.35">
      <c r="A289" s="82"/>
      <c r="B289" s="82"/>
      <c r="C289" s="83"/>
      <c r="D289" s="82"/>
      <c r="E289" s="82"/>
      <c r="F289" s="82"/>
      <c r="G289" s="82"/>
      <c r="H289" s="82"/>
      <c r="I289" s="82"/>
      <c r="J289" s="82"/>
    </row>
    <row r="290" spans="1:10" ht="16.2" thickBot="1" x14ac:dyDescent="0.35">
      <c r="A290" s="82"/>
      <c r="B290" s="82"/>
      <c r="C290" s="83"/>
      <c r="D290" s="82"/>
      <c r="E290" s="82"/>
      <c r="F290" s="82"/>
      <c r="G290" s="82"/>
      <c r="H290" s="82"/>
      <c r="I290" s="82"/>
      <c r="J290" s="82"/>
    </row>
    <row r="291" spans="1:10" ht="16.2" thickBot="1" x14ac:dyDescent="0.35">
      <c r="A291" s="82"/>
      <c r="B291" s="82"/>
      <c r="C291" s="83"/>
      <c r="D291" s="82"/>
      <c r="E291" s="82"/>
      <c r="F291" s="82"/>
      <c r="G291" s="82"/>
      <c r="H291" s="82"/>
      <c r="I291" s="82"/>
      <c r="J291" s="82"/>
    </row>
    <row r="292" spans="1:10" ht="16.2" thickBot="1" x14ac:dyDescent="0.35">
      <c r="A292" s="82"/>
      <c r="B292" s="82"/>
      <c r="C292" s="83"/>
      <c r="D292" s="82"/>
      <c r="E292" s="82"/>
      <c r="F292" s="82"/>
      <c r="G292" s="82"/>
      <c r="H292" s="82"/>
      <c r="I292" s="82"/>
      <c r="J292" s="82"/>
    </row>
    <row r="293" spans="1:10" ht="16.2" thickBot="1" x14ac:dyDescent="0.35">
      <c r="A293" s="82"/>
      <c r="B293" s="82"/>
      <c r="C293" s="83"/>
      <c r="D293" s="82"/>
      <c r="E293" s="82"/>
      <c r="F293" s="82"/>
      <c r="G293" s="82"/>
      <c r="H293" s="82"/>
      <c r="I293" s="82"/>
      <c r="J293" s="82"/>
    </row>
    <row r="294" spans="1:10" ht="16.2" thickBot="1" x14ac:dyDescent="0.35">
      <c r="A294" s="82"/>
      <c r="B294" s="82"/>
      <c r="C294" s="83"/>
      <c r="D294" s="82"/>
      <c r="E294" s="82"/>
      <c r="F294" s="82"/>
      <c r="G294" s="82"/>
      <c r="H294" s="82"/>
      <c r="I294" s="82"/>
      <c r="J294" s="82"/>
    </row>
    <row r="295" spans="1:10" ht="16.2" thickBot="1" x14ac:dyDescent="0.35">
      <c r="A295" s="82"/>
      <c r="B295" s="82"/>
      <c r="C295" s="83"/>
      <c r="D295" s="82"/>
      <c r="E295" s="82"/>
      <c r="F295" s="82"/>
      <c r="G295" s="82"/>
      <c r="H295" s="82"/>
      <c r="I295" s="82"/>
      <c r="J295" s="82"/>
    </row>
    <row r="296" spans="1:10" ht="16.2" thickBot="1" x14ac:dyDescent="0.35">
      <c r="A296" s="82"/>
      <c r="B296" s="82"/>
      <c r="C296" s="83"/>
      <c r="D296" s="82"/>
      <c r="E296" s="82"/>
      <c r="F296" s="82"/>
      <c r="G296" s="82"/>
      <c r="H296" s="82"/>
      <c r="I296" s="82"/>
      <c r="J296" s="82"/>
    </row>
    <row r="297" spans="1:10" ht="16.2" thickBot="1" x14ac:dyDescent="0.35">
      <c r="A297" s="82"/>
      <c r="B297" s="82"/>
      <c r="C297" s="83"/>
      <c r="D297" s="82"/>
      <c r="E297" s="82"/>
      <c r="F297" s="82"/>
      <c r="G297" s="82"/>
      <c r="H297" s="82"/>
      <c r="I297" s="82"/>
      <c r="J297" s="82"/>
    </row>
    <row r="298" spans="1:10" ht="16.2" thickBot="1" x14ac:dyDescent="0.35">
      <c r="A298" s="82"/>
      <c r="B298" s="82"/>
      <c r="C298" s="83"/>
      <c r="D298" s="82"/>
      <c r="E298" s="82"/>
      <c r="F298" s="82"/>
      <c r="G298" s="82"/>
      <c r="H298" s="82"/>
      <c r="I298" s="82"/>
      <c r="J298" s="82"/>
    </row>
    <row r="299" spans="1:10" ht="16.2" thickBot="1" x14ac:dyDescent="0.35">
      <c r="A299" s="82"/>
      <c r="B299" s="82"/>
      <c r="C299" s="83"/>
      <c r="D299" s="82"/>
      <c r="E299" s="82"/>
      <c r="F299" s="82"/>
      <c r="G299" s="82"/>
      <c r="H299" s="82"/>
      <c r="I299" s="82"/>
      <c r="J299" s="82"/>
    </row>
    <row r="300" spans="1:10" ht="16.2" thickBot="1" x14ac:dyDescent="0.35">
      <c r="A300" s="82"/>
      <c r="B300" s="82"/>
      <c r="C300" s="83"/>
      <c r="D300" s="82"/>
      <c r="E300" s="82"/>
      <c r="F300" s="82"/>
      <c r="G300" s="82"/>
      <c r="H300" s="82"/>
      <c r="I300" s="82"/>
      <c r="J300" s="82"/>
    </row>
    <row r="301" spans="1:10" ht="16.2" thickBot="1" x14ac:dyDescent="0.35">
      <c r="A301" s="82"/>
      <c r="B301" s="82"/>
      <c r="C301" s="83"/>
      <c r="D301" s="82"/>
      <c r="E301" s="82"/>
      <c r="F301" s="82"/>
      <c r="G301" s="82"/>
      <c r="H301" s="82"/>
      <c r="I301" s="82"/>
      <c r="J301" s="82"/>
    </row>
    <row r="302" spans="1:10" ht="16.2" thickBot="1" x14ac:dyDescent="0.35">
      <c r="A302" s="82"/>
      <c r="B302" s="82"/>
      <c r="C302" s="83"/>
      <c r="D302" s="82"/>
      <c r="E302" s="82"/>
      <c r="F302" s="82"/>
      <c r="G302" s="82"/>
      <c r="H302" s="82"/>
      <c r="I302" s="82"/>
      <c r="J302" s="82"/>
    </row>
    <row r="303" spans="1:10" ht="16.2" thickBot="1" x14ac:dyDescent="0.35">
      <c r="A303" s="82"/>
      <c r="B303" s="82"/>
      <c r="C303" s="83"/>
      <c r="D303" s="82"/>
      <c r="E303" s="82"/>
      <c r="F303" s="82"/>
      <c r="G303" s="82"/>
      <c r="H303" s="82"/>
      <c r="I303" s="82"/>
      <c r="J303" s="82"/>
    </row>
    <row r="304" spans="1:10" ht="16.2" thickBot="1" x14ac:dyDescent="0.35">
      <c r="A304" s="82"/>
      <c r="B304" s="82"/>
      <c r="C304" s="83"/>
      <c r="D304" s="82"/>
      <c r="E304" s="82"/>
      <c r="F304" s="82"/>
      <c r="G304" s="82"/>
      <c r="H304" s="82"/>
      <c r="I304" s="82"/>
      <c r="J304" s="82"/>
    </row>
    <row r="305" spans="1:10" ht="16.2" thickBot="1" x14ac:dyDescent="0.35">
      <c r="A305" s="82"/>
      <c r="B305" s="82"/>
      <c r="C305" s="83"/>
      <c r="D305" s="82"/>
      <c r="E305" s="82"/>
      <c r="F305" s="82"/>
      <c r="G305" s="82"/>
      <c r="H305" s="82"/>
      <c r="I305" s="82"/>
      <c r="J305" s="82"/>
    </row>
    <row r="306" spans="1:10" ht="16.2" thickBot="1" x14ac:dyDescent="0.35">
      <c r="A306" s="82"/>
      <c r="B306" s="82"/>
      <c r="C306" s="83"/>
      <c r="D306" s="82"/>
      <c r="E306" s="82"/>
      <c r="F306" s="82"/>
      <c r="G306" s="82"/>
      <c r="H306" s="82"/>
      <c r="I306" s="82"/>
      <c r="J306" s="82"/>
    </row>
    <row r="307" spans="1:10" ht="16.2" thickBot="1" x14ac:dyDescent="0.35">
      <c r="A307" s="82"/>
      <c r="B307" s="82"/>
      <c r="C307" s="83"/>
      <c r="D307" s="82"/>
      <c r="E307" s="82"/>
      <c r="F307" s="82"/>
      <c r="G307" s="82"/>
      <c r="H307" s="82"/>
      <c r="I307" s="82"/>
      <c r="J307" s="82"/>
    </row>
    <row r="308" spans="1:10" ht="16.2" thickBot="1" x14ac:dyDescent="0.35">
      <c r="A308" s="82"/>
      <c r="B308" s="82"/>
      <c r="C308" s="83"/>
      <c r="D308" s="82"/>
      <c r="E308" s="82"/>
      <c r="F308" s="82"/>
      <c r="G308" s="82"/>
      <c r="H308" s="82"/>
      <c r="I308" s="82"/>
      <c r="J308" s="82"/>
    </row>
    <row r="309" spans="1:10" ht="16.2" thickBot="1" x14ac:dyDescent="0.35">
      <c r="A309" s="82"/>
      <c r="B309" s="82"/>
      <c r="C309" s="83"/>
      <c r="D309" s="82"/>
      <c r="E309" s="82"/>
      <c r="F309" s="82"/>
      <c r="G309" s="82"/>
      <c r="H309" s="82"/>
      <c r="I309" s="82"/>
      <c r="J309" s="82"/>
    </row>
    <row r="310" spans="1:10" ht="16.2" thickBot="1" x14ac:dyDescent="0.35">
      <c r="A310" s="82"/>
      <c r="B310" s="82"/>
      <c r="C310" s="83"/>
      <c r="D310" s="82"/>
      <c r="E310" s="82"/>
      <c r="F310" s="82"/>
      <c r="G310" s="82"/>
      <c r="H310" s="82"/>
      <c r="I310" s="82"/>
      <c r="J310" s="82"/>
    </row>
    <row r="311" spans="1:10" ht="16.2" thickBot="1" x14ac:dyDescent="0.35">
      <c r="A311" s="82"/>
      <c r="B311" s="82"/>
      <c r="C311" s="83"/>
      <c r="D311" s="82"/>
      <c r="E311" s="82"/>
      <c r="F311" s="82"/>
      <c r="G311" s="82"/>
      <c r="H311" s="82"/>
      <c r="I311" s="82"/>
      <c r="J311" s="82"/>
    </row>
    <row r="312" spans="1:10" ht="16.2" thickBot="1" x14ac:dyDescent="0.35">
      <c r="A312" s="82"/>
      <c r="B312" s="82"/>
      <c r="C312" s="83"/>
      <c r="D312" s="82"/>
      <c r="E312" s="82"/>
      <c r="F312" s="82"/>
      <c r="G312" s="82"/>
      <c r="H312" s="82"/>
      <c r="I312" s="82"/>
      <c r="J312" s="82"/>
    </row>
    <row r="313" spans="1:10" ht="16.2" thickBot="1" x14ac:dyDescent="0.35">
      <c r="A313" s="82"/>
      <c r="B313" s="82"/>
      <c r="C313" s="83"/>
      <c r="D313" s="82"/>
      <c r="E313" s="82"/>
      <c r="F313" s="82"/>
      <c r="G313" s="82"/>
      <c r="H313" s="82"/>
      <c r="I313" s="82"/>
      <c r="J313" s="82"/>
    </row>
    <row r="314" spans="1:10" ht="16.2" thickBot="1" x14ac:dyDescent="0.35">
      <c r="A314" s="82"/>
      <c r="B314" s="82"/>
      <c r="C314" s="83"/>
      <c r="D314" s="82"/>
      <c r="E314" s="82"/>
      <c r="F314" s="82"/>
      <c r="G314" s="82"/>
      <c r="H314" s="82"/>
      <c r="I314" s="82"/>
      <c r="J314" s="82"/>
    </row>
    <row r="315" spans="1:10" ht="16.2" thickBot="1" x14ac:dyDescent="0.35">
      <c r="A315" s="82"/>
      <c r="B315" s="82"/>
      <c r="C315" s="83"/>
      <c r="D315" s="82"/>
      <c r="E315" s="82"/>
      <c r="F315" s="82"/>
      <c r="G315" s="82"/>
      <c r="H315" s="82"/>
      <c r="I315" s="82"/>
      <c r="J315" s="82"/>
    </row>
    <row r="316" spans="1:10" ht="16.2" thickBot="1" x14ac:dyDescent="0.35">
      <c r="A316" s="82"/>
      <c r="B316" s="82"/>
      <c r="C316" s="83"/>
      <c r="D316" s="82"/>
      <c r="E316" s="82"/>
      <c r="F316" s="82"/>
      <c r="G316" s="82"/>
      <c r="H316" s="82"/>
      <c r="I316" s="82"/>
      <c r="J316" s="82"/>
    </row>
    <row r="317" spans="1:10" ht="16.2" thickBot="1" x14ac:dyDescent="0.35">
      <c r="A317" s="82"/>
      <c r="B317" s="82"/>
      <c r="C317" s="83"/>
      <c r="D317" s="82"/>
      <c r="E317" s="82"/>
      <c r="F317" s="82"/>
      <c r="G317" s="82"/>
      <c r="H317" s="82"/>
      <c r="I317" s="82"/>
      <c r="J317" s="82"/>
    </row>
    <row r="318" spans="1:10" ht="16.2" thickBot="1" x14ac:dyDescent="0.35">
      <c r="A318" s="82"/>
      <c r="B318" s="82"/>
      <c r="C318" s="83"/>
      <c r="D318" s="82"/>
      <c r="E318" s="82"/>
      <c r="F318" s="82"/>
      <c r="G318" s="82"/>
      <c r="H318" s="82"/>
      <c r="I318" s="82"/>
      <c r="J318" s="82"/>
    </row>
    <row r="319" spans="1:10" ht="16.2" thickBot="1" x14ac:dyDescent="0.35">
      <c r="A319" s="82"/>
      <c r="B319" s="82"/>
      <c r="C319" s="83"/>
      <c r="D319" s="82"/>
      <c r="E319" s="82"/>
      <c r="F319" s="82"/>
      <c r="G319" s="82"/>
      <c r="H319" s="82"/>
      <c r="I319" s="82"/>
      <c r="J319" s="82"/>
    </row>
    <row r="320" spans="1:10" ht="16.2" thickBot="1" x14ac:dyDescent="0.35">
      <c r="A320" s="82"/>
      <c r="B320" s="82"/>
      <c r="C320" s="83"/>
      <c r="D320" s="82"/>
      <c r="E320" s="82"/>
      <c r="F320" s="82"/>
      <c r="G320" s="82"/>
      <c r="H320" s="82"/>
      <c r="I320" s="82"/>
      <c r="J320" s="82"/>
    </row>
    <row r="321" spans="1:10" ht="16.2" thickBot="1" x14ac:dyDescent="0.35">
      <c r="A321" s="82"/>
      <c r="B321" s="82"/>
      <c r="C321" s="83"/>
      <c r="D321" s="82"/>
      <c r="E321" s="82"/>
      <c r="F321" s="82"/>
      <c r="G321" s="82"/>
      <c r="H321" s="82"/>
      <c r="I321" s="82"/>
      <c r="J321" s="82"/>
    </row>
    <row r="322" spans="1:10" ht="16.2" thickBot="1" x14ac:dyDescent="0.35">
      <c r="A322" s="82"/>
      <c r="B322" s="82"/>
      <c r="C322" s="83"/>
      <c r="D322" s="82"/>
      <c r="E322" s="82"/>
      <c r="F322" s="82"/>
      <c r="G322" s="82"/>
      <c r="H322" s="82"/>
      <c r="I322" s="82"/>
      <c r="J322" s="82"/>
    </row>
    <row r="323" spans="1:10" ht="16.2" thickBot="1" x14ac:dyDescent="0.35">
      <c r="A323" s="82"/>
      <c r="B323" s="82"/>
      <c r="C323" s="83"/>
      <c r="D323" s="82"/>
      <c r="E323" s="82"/>
      <c r="F323" s="82"/>
      <c r="G323" s="82"/>
      <c r="H323" s="82"/>
      <c r="I323" s="82"/>
      <c r="J323" s="82"/>
    </row>
    <row r="324" spans="1:10" ht="16.2" thickBot="1" x14ac:dyDescent="0.35">
      <c r="A324" s="82"/>
      <c r="B324" s="82"/>
      <c r="C324" s="83"/>
      <c r="D324" s="82"/>
      <c r="E324" s="82"/>
      <c r="F324" s="82"/>
      <c r="G324" s="82"/>
      <c r="H324" s="82"/>
      <c r="I324" s="82"/>
      <c r="J324" s="82"/>
    </row>
    <row r="325" spans="1:10" ht="16.2" thickBot="1" x14ac:dyDescent="0.35">
      <c r="A325" s="82"/>
      <c r="B325" s="82"/>
      <c r="C325" s="83"/>
      <c r="D325" s="82"/>
      <c r="E325" s="82"/>
      <c r="F325" s="82"/>
      <c r="G325" s="82"/>
      <c r="H325" s="82"/>
      <c r="I325" s="82"/>
      <c r="J325" s="82"/>
    </row>
    <row r="326" spans="1:10" ht="16.2" thickBot="1" x14ac:dyDescent="0.35">
      <c r="A326" s="82"/>
      <c r="B326" s="82"/>
      <c r="C326" s="83"/>
      <c r="D326" s="82"/>
      <c r="E326" s="82"/>
      <c r="F326" s="82"/>
      <c r="G326" s="82"/>
      <c r="H326" s="82"/>
      <c r="I326" s="82"/>
      <c r="J326" s="82"/>
    </row>
    <row r="327" spans="1:10" ht="16.2" thickBot="1" x14ac:dyDescent="0.35">
      <c r="A327" s="82"/>
      <c r="B327" s="82"/>
      <c r="C327" s="83"/>
      <c r="D327" s="82"/>
      <c r="E327" s="82"/>
      <c r="F327" s="82"/>
      <c r="G327" s="82"/>
      <c r="H327" s="82"/>
      <c r="I327" s="82"/>
      <c r="J327" s="82"/>
    </row>
    <row r="328" spans="1:10" ht="16.2" thickBot="1" x14ac:dyDescent="0.35">
      <c r="A328" s="82"/>
      <c r="B328" s="82"/>
      <c r="C328" s="83"/>
      <c r="D328" s="82"/>
      <c r="E328" s="82"/>
      <c r="F328" s="82"/>
      <c r="G328" s="82"/>
      <c r="H328" s="82"/>
      <c r="I328" s="82"/>
      <c r="J328" s="82"/>
    </row>
    <row r="329" spans="1:10" ht="16.2" thickBot="1" x14ac:dyDescent="0.35">
      <c r="A329" s="82"/>
      <c r="B329" s="82"/>
      <c r="C329" s="83"/>
      <c r="D329" s="82"/>
      <c r="E329" s="82"/>
      <c r="F329" s="82"/>
      <c r="G329" s="82"/>
      <c r="H329" s="82"/>
      <c r="I329" s="82"/>
      <c r="J329" s="82"/>
    </row>
    <row r="330" spans="1:10" ht="16.2" thickBot="1" x14ac:dyDescent="0.35">
      <c r="A330" s="82"/>
      <c r="B330" s="82"/>
      <c r="C330" s="83"/>
      <c r="D330" s="82"/>
      <c r="E330" s="82"/>
      <c r="F330" s="82"/>
      <c r="G330" s="82"/>
      <c r="H330" s="82"/>
      <c r="I330" s="82"/>
      <c r="J330" s="82"/>
    </row>
    <row r="331" spans="1:10" ht="16.2" thickBot="1" x14ac:dyDescent="0.35">
      <c r="A331" s="82"/>
      <c r="B331" s="82"/>
      <c r="C331" s="83"/>
      <c r="D331" s="82"/>
      <c r="E331" s="82"/>
      <c r="F331" s="82"/>
      <c r="G331" s="82"/>
      <c r="H331" s="82"/>
      <c r="I331" s="82"/>
      <c r="J331" s="82"/>
    </row>
    <row r="332" spans="1:10" ht="16.2" thickBot="1" x14ac:dyDescent="0.35">
      <c r="A332" s="82"/>
      <c r="B332" s="82"/>
      <c r="C332" s="83"/>
      <c r="D332" s="82"/>
      <c r="E332" s="82"/>
      <c r="F332" s="82"/>
      <c r="G332" s="82"/>
      <c r="H332" s="82"/>
      <c r="I332" s="82"/>
      <c r="J332" s="82"/>
    </row>
    <row r="333" spans="1:10" ht="16.2" thickBot="1" x14ac:dyDescent="0.35">
      <c r="A333" s="82"/>
      <c r="B333" s="82"/>
      <c r="C333" s="83"/>
      <c r="D333" s="82"/>
      <c r="E333" s="82"/>
      <c r="F333" s="82"/>
      <c r="G333" s="82"/>
      <c r="H333" s="82"/>
      <c r="I333" s="82"/>
      <c r="J333" s="82"/>
    </row>
    <row r="334" spans="1:10" ht="16.2" thickBot="1" x14ac:dyDescent="0.35">
      <c r="A334" s="82"/>
      <c r="B334" s="82"/>
      <c r="C334" s="83"/>
      <c r="D334" s="82"/>
      <c r="E334" s="82"/>
      <c r="F334" s="82"/>
      <c r="G334" s="82"/>
      <c r="H334" s="82"/>
      <c r="I334" s="82"/>
      <c r="J334" s="82"/>
    </row>
    <row r="335" spans="1:10" ht="16.2" thickBot="1" x14ac:dyDescent="0.35">
      <c r="A335" s="82"/>
      <c r="B335" s="82"/>
      <c r="C335" s="83"/>
      <c r="D335" s="82"/>
      <c r="E335" s="82"/>
      <c r="F335" s="82"/>
      <c r="G335" s="82"/>
      <c r="H335" s="82"/>
      <c r="I335" s="82"/>
      <c r="J335" s="82"/>
    </row>
    <row r="336" spans="1:10" ht="16.2" thickBot="1" x14ac:dyDescent="0.35">
      <c r="A336" s="82"/>
      <c r="B336" s="82"/>
      <c r="C336" s="83"/>
      <c r="D336" s="82"/>
      <c r="E336" s="82"/>
      <c r="F336" s="82"/>
      <c r="G336" s="82"/>
      <c r="H336" s="82"/>
      <c r="I336" s="82"/>
      <c r="J336" s="82"/>
    </row>
    <row r="337" spans="1:10" ht="16.2" thickBot="1" x14ac:dyDescent="0.35">
      <c r="A337" s="82"/>
      <c r="B337" s="82"/>
      <c r="C337" s="83"/>
      <c r="D337" s="82"/>
      <c r="E337" s="82"/>
      <c r="F337" s="82"/>
      <c r="G337" s="82"/>
      <c r="H337" s="82"/>
      <c r="I337" s="82"/>
      <c r="J337" s="82"/>
    </row>
    <row r="338" spans="1:10" ht="16.2" thickBot="1" x14ac:dyDescent="0.35">
      <c r="A338" s="82"/>
      <c r="B338" s="82"/>
      <c r="C338" s="83"/>
      <c r="D338" s="82"/>
      <c r="E338" s="82"/>
      <c r="F338" s="82"/>
      <c r="G338" s="82"/>
      <c r="H338" s="82"/>
      <c r="I338" s="82"/>
      <c r="J338" s="82"/>
    </row>
    <row r="339" spans="1:10" ht="16.2" thickBot="1" x14ac:dyDescent="0.35">
      <c r="A339" s="82"/>
      <c r="B339" s="82"/>
      <c r="C339" s="83"/>
      <c r="D339" s="82"/>
      <c r="E339" s="82"/>
      <c r="F339" s="82"/>
      <c r="G339" s="82"/>
      <c r="H339" s="82"/>
      <c r="I339" s="82"/>
      <c r="J339" s="82"/>
    </row>
    <row r="340" spans="1:10" ht="16.2" thickBot="1" x14ac:dyDescent="0.35">
      <c r="A340" s="82"/>
      <c r="B340" s="82"/>
      <c r="C340" s="83"/>
      <c r="D340" s="82"/>
      <c r="E340" s="82"/>
      <c r="F340" s="82"/>
      <c r="G340" s="82"/>
      <c r="H340" s="82"/>
      <c r="I340" s="82"/>
      <c r="J340" s="82"/>
    </row>
    <row r="341" spans="1:10" ht="16.2" thickBot="1" x14ac:dyDescent="0.35">
      <c r="A341" s="82"/>
      <c r="B341" s="82"/>
      <c r="C341" s="83"/>
      <c r="D341" s="82"/>
      <c r="E341" s="82"/>
      <c r="F341" s="82"/>
      <c r="G341" s="82"/>
      <c r="H341" s="82"/>
      <c r="I341" s="82"/>
      <c r="J341" s="82"/>
    </row>
    <row r="342" spans="1:10" ht="16.2" thickBot="1" x14ac:dyDescent="0.35">
      <c r="A342" s="82"/>
      <c r="B342" s="82"/>
      <c r="C342" s="83"/>
      <c r="D342" s="82"/>
      <c r="E342" s="82"/>
      <c r="F342" s="82"/>
      <c r="G342" s="82"/>
      <c r="H342" s="82"/>
      <c r="I342" s="82"/>
      <c r="J342" s="82"/>
    </row>
    <row r="343" spans="1:10" ht="16.2" thickBot="1" x14ac:dyDescent="0.35">
      <c r="A343" s="82"/>
      <c r="B343" s="82"/>
      <c r="C343" s="83"/>
      <c r="D343" s="82"/>
      <c r="E343" s="82"/>
      <c r="F343" s="82"/>
      <c r="G343" s="82"/>
      <c r="H343" s="82"/>
      <c r="I343" s="82"/>
      <c r="J343" s="82"/>
    </row>
    <row r="344" spans="1:10" ht="16.2" thickBot="1" x14ac:dyDescent="0.35">
      <c r="A344" s="82"/>
      <c r="B344" s="82"/>
      <c r="C344" s="83"/>
      <c r="D344" s="82"/>
      <c r="E344" s="82"/>
      <c r="F344" s="82"/>
      <c r="G344" s="82"/>
      <c r="H344" s="82"/>
      <c r="I344" s="82"/>
      <c r="J344" s="82"/>
    </row>
    <row r="345" spans="1:10" ht="16.2" thickBot="1" x14ac:dyDescent="0.35">
      <c r="A345" s="82"/>
      <c r="B345" s="82"/>
      <c r="C345" s="83"/>
      <c r="D345" s="82"/>
      <c r="E345" s="82"/>
      <c r="F345" s="82"/>
      <c r="G345" s="82"/>
      <c r="H345" s="82"/>
      <c r="I345" s="82"/>
      <c r="J345" s="82"/>
    </row>
    <row r="346" spans="1:10" ht="16.2" thickBot="1" x14ac:dyDescent="0.35">
      <c r="A346" s="82"/>
      <c r="B346" s="82"/>
      <c r="C346" s="83"/>
      <c r="D346" s="82"/>
      <c r="E346" s="82"/>
      <c r="F346" s="82"/>
      <c r="G346" s="82"/>
      <c r="H346" s="82"/>
      <c r="I346" s="82"/>
      <c r="J346" s="82"/>
    </row>
    <row r="347" spans="1:10" ht="16.2" thickBot="1" x14ac:dyDescent="0.35">
      <c r="A347" s="82"/>
      <c r="B347" s="82"/>
      <c r="C347" s="83"/>
      <c r="D347" s="82"/>
      <c r="E347" s="82"/>
      <c r="F347" s="82"/>
      <c r="G347" s="82"/>
      <c r="H347" s="82"/>
      <c r="I347" s="82"/>
      <c r="J347" s="82"/>
    </row>
    <row r="348" spans="1:10" ht="16.2" thickBot="1" x14ac:dyDescent="0.35">
      <c r="A348" s="82"/>
      <c r="B348" s="82"/>
      <c r="C348" s="83"/>
      <c r="D348" s="82"/>
      <c r="E348" s="82"/>
      <c r="F348" s="82"/>
      <c r="G348" s="82"/>
      <c r="H348" s="82"/>
      <c r="I348" s="82"/>
      <c r="J348" s="82"/>
    </row>
    <row r="349" spans="1:10" ht="16.2" thickBot="1" x14ac:dyDescent="0.35">
      <c r="A349" s="82"/>
      <c r="B349" s="82"/>
      <c r="C349" s="83"/>
      <c r="D349" s="82"/>
      <c r="E349" s="82"/>
      <c r="F349" s="82"/>
      <c r="G349" s="82"/>
      <c r="H349" s="82"/>
      <c r="I349" s="82"/>
      <c r="J349" s="82"/>
    </row>
    <row r="350" spans="1:10" ht="16.2" thickBot="1" x14ac:dyDescent="0.35">
      <c r="A350" s="82"/>
      <c r="B350" s="82"/>
      <c r="C350" s="83"/>
      <c r="D350" s="82"/>
      <c r="E350" s="82"/>
      <c r="F350" s="82"/>
      <c r="G350" s="82"/>
      <c r="H350" s="82"/>
      <c r="I350" s="82"/>
      <c r="J350" s="82"/>
    </row>
    <row r="351" spans="1:10" ht="16.2" thickBot="1" x14ac:dyDescent="0.35">
      <c r="A351" s="82"/>
      <c r="B351" s="82"/>
      <c r="C351" s="83"/>
      <c r="D351" s="82"/>
      <c r="E351" s="82"/>
      <c r="F351" s="82"/>
      <c r="G351" s="82"/>
      <c r="H351" s="82"/>
      <c r="I351" s="82"/>
      <c r="J351" s="82"/>
    </row>
    <row r="352" spans="1:10" ht="16.2" thickBot="1" x14ac:dyDescent="0.35">
      <c r="A352" s="82"/>
      <c r="B352" s="82"/>
      <c r="C352" s="83"/>
      <c r="D352" s="82"/>
      <c r="E352" s="82"/>
      <c r="F352" s="82"/>
      <c r="G352" s="82"/>
      <c r="H352" s="82"/>
      <c r="I352" s="82"/>
      <c r="J352" s="82"/>
    </row>
    <row r="353" spans="1:10" ht="16.2" thickBot="1" x14ac:dyDescent="0.35">
      <c r="A353" s="82"/>
      <c r="B353" s="82"/>
      <c r="C353" s="83"/>
      <c r="D353" s="82"/>
      <c r="E353" s="82"/>
      <c r="F353" s="82"/>
      <c r="G353" s="82"/>
      <c r="H353" s="82"/>
      <c r="I353" s="82"/>
      <c r="J353" s="82"/>
    </row>
    <row r="354" spans="1:10" ht="16.2" thickBot="1" x14ac:dyDescent="0.35">
      <c r="A354" s="82"/>
      <c r="B354" s="82"/>
      <c r="C354" s="83"/>
      <c r="D354" s="82"/>
      <c r="E354" s="82"/>
      <c r="F354" s="82"/>
      <c r="G354" s="82"/>
      <c r="H354" s="82"/>
      <c r="I354" s="82"/>
      <c r="J354" s="82"/>
    </row>
    <row r="355" spans="1:10" ht="16.2" thickBot="1" x14ac:dyDescent="0.35">
      <c r="A355" s="82"/>
      <c r="B355" s="82"/>
      <c r="C355" s="83"/>
      <c r="D355" s="82"/>
      <c r="E355" s="82"/>
      <c r="F355" s="82"/>
      <c r="G355" s="82"/>
      <c r="H355" s="82"/>
      <c r="I355" s="82"/>
      <c r="J355" s="82"/>
    </row>
    <row r="356" spans="1:10" ht="16.2" thickBot="1" x14ac:dyDescent="0.35">
      <c r="A356" s="82"/>
      <c r="B356" s="82"/>
      <c r="C356" s="83"/>
      <c r="D356" s="82"/>
      <c r="E356" s="82"/>
      <c r="F356" s="82"/>
      <c r="G356" s="82"/>
      <c r="H356" s="82"/>
      <c r="I356" s="82"/>
      <c r="J356" s="82"/>
    </row>
    <row r="357" spans="1:10" ht="16.2" thickBot="1" x14ac:dyDescent="0.35">
      <c r="A357" s="82"/>
      <c r="B357" s="82"/>
      <c r="C357" s="83"/>
      <c r="D357" s="82"/>
      <c r="E357" s="82"/>
      <c r="F357" s="82"/>
      <c r="G357" s="82"/>
      <c r="H357" s="82"/>
      <c r="I357" s="82"/>
      <c r="J357" s="82"/>
    </row>
    <row r="358" spans="1:10" ht="16.2" thickBot="1" x14ac:dyDescent="0.35">
      <c r="A358" s="82"/>
      <c r="B358" s="82"/>
      <c r="C358" s="83"/>
      <c r="D358" s="82"/>
      <c r="E358" s="82"/>
      <c r="F358" s="82"/>
      <c r="G358" s="82"/>
      <c r="H358" s="82"/>
      <c r="I358" s="82"/>
      <c r="J358" s="82"/>
    </row>
    <row r="359" spans="1:10" ht="16.2" thickBot="1" x14ac:dyDescent="0.35">
      <c r="A359" s="82"/>
      <c r="B359" s="82"/>
      <c r="C359" s="83"/>
      <c r="D359" s="82"/>
      <c r="E359" s="82"/>
      <c r="F359" s="82"/>
      <c r="G359" s="82"/>
      <c r="H359" s="82"/>
      <c r="I359" s="82"/>
      <c r="J359" s="82"/>
    </row>
    <row r="360" spans="1:10" ht="16.2" thickBot="1" x14ac:dyDescent="0.35">
      <c r="A360" s="82"/>
      <c r="B360" s="82"/>
      <c r="C360" s="83"/>
      <c r="D360" s="82"/>
      <c r="E360" s="82"/>
      <c r="F360" s="82"/>
      <c r="G360" s="82"/>
      <c r="H360" s="82"/>
      <c r="I360" s="82"/>
      <c r="J360" s="82"/>
    </row>
    <row r="361" spans="1:10" ht="16.2" thickBot="1" x14ac:dyDescent="0.35">
      <c r="A361" s="82"/>
      <c r="B361" s="82"/>
      <c r="C361" s="83"/>
      <c r="D361" s="82"/>
      <c r="E361" s="82"/>
      <c r="F361" s="82"/>
      <c r="G361" s="82"/>
      <c r="H361" s="82"/>
      <c r="I361" s="82"/>
      <c r="J361" s="82"/>
    </row>
    <row r="362" spans="1:10" ht="16.2" thickBot="1" x14ac:dyDescent="0.35">
      <c r="A362" s="82"/>
      <c r="B362" s="82"/>
      <c r="C362" s="83"/>
      <c r="D362" s="82"/>
      <c r="E362" s="82"/>
      <c r="F362" s="82"/>
      <c r="G362" s="82"/>
      <c r="H362" s="82"/>
      <c r="I362" s="82"/>
      <c r="J362" s="82"/>
    </row>
    <row r="363" spans="1:10" ht="16.2" thickBot="1" x14ac:dyDescent="0.35">
      <c r="A363" s="82"/>
      <c r="B363" s="82"/>
      <c r="C363" s="83"/>
      <c r="D363" s="82"/>
      <c r="E363" s="82"/>
      <c r="F363" s="82"/>
      <c r="G363" s="82"/>
      <c r="H363" s="82"/>
      <c r="I363" s="82"/>
      <c r="J363" s="82"/>
    </row>
    <row r="364" spans="1:10" ht="16.2" thickBot="1" x14ac:dyDescent="0.35">
      <c r="A364" s="82"/>
      <c r="B364" s="82"/>
      <c r="C364" s="83"/>
      <c r="D364" s="82"/>
      <c r="E364" s="82"/>
      <c r="F364" s="82"/>
      <c r="G364" s="82"/>
      <c r="H364" s="82"/>
      <c r="I364" s="82"/>
      <c r="J364" s="82"/>
    </row>
    <row r="365" spans="1:10" ht="16.2" thickBot="1" x14ac:dyDescent="0.35">
      <c r="A365" s="82"/>
      <c r="B365" s="82"/>
      <c r="C365" s="83"/>
      <c r="D365" s="82"/>
      <c r="E365" s="82"/>
      <c r="F365" s="82"/>
      <c r="G365" s="82"/>
      <c r="H365" s="82"/>
      <c r="I365" s="82"/>
      <c r="J365" s="82"/>
    </row>
    <row r="366" spans="1:10" ht="16.2" thickBot="1" x14ac:dyDescent="0.35">
      <c r="A366" s="82"/>
      <c r="B366" s="82"/>
      <c r="C366" s="83"/>
      <c r="D366" s="82"/>
      <c r="E366" s="82"/>
      <c r="F366" s="82"/>
      <c r="G366" s="82"/>
      <c r="H366" s="82"/>
      <c r="I366" s="82"/>
      <c r="J366" s="82"/>
    </row>
    <row r="367" spans="1:10" ht="16.2" thickBot="1" x14ac:dyDescent="0.35">
      <c r="A367" s="82"/>
      <c r="B367" s="82"/>
      <c r="C367" s="83"/>
      <c r="D367" s="82"/>
      <c r="E367" s="82"/>
      <c r="F367" s="82"/>
      <c r="G367" s="82"/>
      <c r="H367" s="82"/>
      <c r="I367" s="82"/>
      <c r="J367" s="82"/>
    </row>
    <row r="368" spans="1:10" ht="16.2" thickBot="1" x14ac:dyDescent="0.35">
      <c r="A368" s="82"/>
      <c r="B368" s="82"/>
      <c r="C368" s="83"/>
      <c r="D368" s="82"/>
      <c r="E368" s="82"/>
      <c r="F368" s="82"/>
      <c r="G368" s="82"/>
      <c r="H368" s="82"/>
      <c r="I368" s="82"/>
      <c r="J368" s="82"/>
    </row>
    <row r="369" spans="1:10" ht="16.2" thickBot="1" x14ac:dyDescent="0.35">
      <c r="A369" s="82"/>
      <c r="B369" s="82"/>
      <c r="C369" s="83"/>
      <c r="D369" s="82"/>
      <c r="E369" s="82"/>
      <c r="F369" s="82"/>
      <c r="G369" s="82"/>
      <c r="H369" s="82"/>
      <c r="I369" s="82"/>
      <c r="J369" s="82"/>
    </row>
    <row r="370" spans="1:10" ht="16.2" thickBot="1" x14ac:dyDescent="0.35">
      <c r="A370" s="82"/>
      <c r="B370" s="82"/>
      <c r="C370" s="83"/>
      <c r="D370" s="82"/>
      <c r="E370" s="82"/>
      <c r="F370" s="82"/>
      <c r="G370" s="82"/>
      <c r="H370" s="82"/>
      <c r="I370" s="82"/>
      <c r="J370" s="82"/>
    </row>
    <row r="371" spans="1:10" ht="16.2" thickBot="1" x14ac:dyDescent="0.35">
      <c r="A371" s="82"/>
      <c r="B371" s="82"/>
      <c r="C371" s="83"/>
      <c r="D371" s="82"/>
      <c r="E371" s="82"/>
      <c r="F371" s="82"/>
      <c r="G371" s="82"/>
      <c r="H371" s="82"/>
      <c r="I371" s="82"/>
      <c r="J371" s="82"/>
    </row>
    <row r="372" spans="1:10" ht="16.2" thickBot="1" x14ac:dyDescent="0.35">
      <c r="A372" s="82"/>
      <c r="B372" s="82"/>
      <c r="C372" s="83"/>
      <c r="D372" s="82"/>
      <c r="E372" s="82"/>
      <c r="F372" s="82"/>
      <c r="G372" s="82"/>
      <c r="H372" s="82"/>
      <c r="I372" s="82"/>
      <c r="J372" s="82"/>
    </row>
    <row r="373" spans="1:10" ht="16.2" thickBot="1" x14ac:dyDescent="0.35">
      <c r="A373" s="82"/>
      <c r="B373" s="82"/>
      <c r="C373" s="83"/>
      <c r="D373" s="82"/>
      <c r="E373" s="82"/>
      <c r="F373" s="82"/>
      <c r="G373" s="82"/>
      <c r="H373" s="82"/>
      <c r="I373" s="82"/>
      <c r="J373" s="82"/>
    </row>
    <row r="374" spans="1:10" ht="16.2" thickBot="1" x14ac:dyDescent="0.35">
      <c r="A374" s="82"/>
      <c r="B374" s="82"/>
      <c r="C374" s="83"/>
      <c r="D374" s="82"/>
      <c r="E374" s="82"/>
      <c r="F374" s="82"/>
      <c r="G374" s="82"/>
      <c r="H374" s="82"/>
      <c r="I374" s="82"/>
      <c r="J374" s="82"/>
    </row>
    <row r="375" spans="1:10" ht="16.2" thickBot="1" x14ac:dyDescent="0.35">
      <c r="A375" s="82"/>
      <c r="B375" s="82"/>
      <c r="C375" s="83"/>
      <c r="D375" s="82"/>
      <c r="E375" s="82"/>
      <c r="F375" s="82"/>
      <c r="G375" s="82"/>
      <c r="H375" s="82"/>
      <c r="I375" s="82"/>
      <c r="J375" s="82"/>
    </row>
    <row r="376" spans="1:10" ht="16.2" thickBot="1" x14ac:dyDescent="0.35">
      <c r="A376" s="82"/>
      <c r="B376" s="82"/>
      <c r="C376" s="83"/>
      <c r="D376" s="82"/>
      <c r="E376" s="82"/>
      <c r="F376" s="82"/>
      <c r="G376" s="82"/>
      <c r="H376" s="82"/>
      <c r="I376" s="82"/>
      <c r="J376" s="82"/>
    </row>
    <row r="377" spans="1:10" ht="16.2" thickBot="1" x14ac:dyDescent="0.35">
      <c r="A377" s="82"/>
      <c r="B377" s="82"/>
      <c r="C377" s="83"/>
      <c r="D377" s="82"/>
      <c r="E377" s="82"/>
      <c r="F377" s="82"/>
      <c r="G377" s="82"/>
      <c r="H377" s="82"/>
      <c r="I377" s="82"/>
      <c r="J377" s="82"/>
    </row>
    <row r="378" spans="1:10" ht="16.2" thickBot="1" x14ac:dyDescent="0.35">
      <c r="A378" s="82"/>
      <c r="B378" s="82"/>
      <c r="C378" s="83"/>
      <c r="D378" s="82"/>
      <c r="E378" s="82"/>
      <c r="F378" s="82"/>
      <c r="G378" s="82"/>
      <c r="H378" s="82"/>
      <c r="I378" s="82"/>
      <c r="J378" s="82"/>
    </row>
    <row r="379" spans="1:10" ht="16.2" thickBot="1" x14ac:dyDescent="0.35">
      <c r="A379" s="82"/>
      <c r="B379" s="82"/>
      <c r="C379" s="83"/>
      <c r="D379" s="82"/>
      <c r="E379" s="82"/>
      <c r="F379" s="82"/>
      <c r="G379" s="82"/>
      <c r="H379" s="82"/>
      <c r="I379" s="82"/>
      <c r="J379" s="82"/>
    </row>
    <row r="380" spans="1:10" ht="16.2" thickBot="1" x14ac:dyDescent="0.35">
      <c r="A380" s="82"/>
      <c r="B380" s="82"/>
      <c r="C380" s="83"/>
      <c r="D380" s="82"/>
      <c r="E380" s="82"/>
      <c r="F380" s="82"/>
      <c r="G380" s="82"/>
      <c r="H380" s="82"/>
      <c r="I380" s="82"/>
      <c r="J380" s="82"/>
    </row>
    <row r="381" spans="1:10" ht="16.2" thickBot="1" x14ac:dyDescent="0.35">
      <c r="A381" s="82"/>
      <c r="B381" s="82"/>
      <c r="C381" s="83"/>
      <c r="D381" s="82"/>
      <c r="E381" s="82"/>
      <c r="F381" s="82"/>
      <c r="G381" s="82"/>
      <c r="H381" s="82"/>
      <c r="I381" s="82"/>
      <c r="J381" s="82"/>
    </row>
    <row r="382" spans="1:10" ht="16.2" thickBot="1" x14ac:dyDescent="0.35">
      <c r="A382" s="82"/>
      <c r="B382" s="82"/>
      <c r="C382" s="83"/>
      <c r="D382" s="82"/>
      <c r="E382" s="82"/>
      <c r="F382" s="82"/>
      <c r="G382" s="82"/>
      <c r="H382" s="82"/>
      <c r="I382" s="82"/>
      <c r="J382" s="82"/>
    </row>
    <row r="383" spans="1:10" ht="16.2" thickBot="1" x14ac:dyDescent="0.35">
      <c r="A383" s="82"/>
      <c r="B383" s="82"/>
      <c r="C383" s="83"/>
      <c r="D383" s="82"/>
      <c r="E383" s="82"/>
      <c r="F383" s="82"/>
      <c r="G383" s="82"/>
      <c r="H383" s="82"/>
      <c r="I383" s="82"/>
      <c r="J383" s="82"/>
    </row>
    <row r="384" spans="1:10" ht="16.2" thickBot="1" x14ac:dyDescent="0.35">
      <c r="A384" s="82"/>
      <c r="B384" s="82"/>
      <c r="C384" s="83"/>
      <c r="D384" s="82"/>
      <c r="E384" s="82"/>
      <c r="F384" s="82"/>
      <c r="G384" s="82"/>
      <c r="H384" s="82"/>
      <c r="I384" s="82"/>
      <c r="J384" s="82"/>
    </row>
    <row r="385" spans="1:10" ht="16.2" thickBot="1" x14ac:dyDescent="0.35">
      <c r="A385" s="82"/>
      <c r="B385" s="82"/>
      <c r="C385" s="83"/>
      <c r="D385" s="82"/>
      <c r="E385" s="82"/>
      <c r="F385" s="82"/>
      <c r="G385" s="82"/>
      <c r="H385" s="82"/>
      <c r="I385" s="82"/>
      <c r="J385" s="82"/>
    </row>
    <row r="386" spans="1:10" ht="16.2" thickBot="1" x14ac:dyDescent="0.35">
      <c r="A386" s="82"/>
      <c r="B386" s="82"/>
      <c r="C386" s="83"/>
      <c r="D386" s="82"/>
      <c r="E386" s="82"/>
      <c r="F386" s="82"/>
      <c r="G386" s="82"/>
      <c r="H386" s="82"/>
      <c r="I386" s="82"/>
      <c r="J386" s="82"/>
    </row>
    <row r="387" spans="1:10" ht="16.2" thickBot="1" x14ac:dyDescent="0.35">
      <c r="A387" s="82"/>
      <c r="B387" s="82"/>
      <c r="C387" s="83"/>
      <c r="D387" s="82"/>
      <c r="E387" s="82"/>
      <c r="F387" s="82"/>
      <c r="G387" s="82"/>
      <c r="H387" s="82"/>
      <c r="I387" s="82"/>
      <c r="J387" s="82"/>
    </row>
    <row r="388" spans="1:10" ht="16.2" thickBot="1" x14ac:dyDescent="0.35">
      <c r="A388" s="82"/>
      <c r="B388" s="82"/>
      <c r="C388" s="83"/>
      <c r="D388" s="82"/>
      <c r="E388" s="82"/>
      <c r="F388" s="82"/>
      <c r="G388" s="82"/>
      <c r="H388" s="82"/>
      <c r="I388" s="82"/>
      <c r="J388" s="82"/>
    </row>
    <row r="389" spans="1:10" ht="16.2" thickBot="1" x14ac:dyDescent="0.35">
      <c r="A389" s="82"/>
      <c r="B389" s="82"/>
      <c r="C389" s="83"/>
      <c r="D389" s="82"/>
      <c r="E389" s="82"/>
      <c r="F389" s="82"/>
      <c r="G389" s="82"/>
      <c r="H389" s="82"/>
      <c r="I389" s="82"/>
      <c r="J389" s="82"/>
    </row>
    <row r="390" spans="1:10" ht="16.2" thickBot="1" x14ac:dyDescent="0.35">
      <c r="A390" s="82"/>
      <c r="B390" s="82"/>
      <c r="C390" s="83"/>
      <c r="D390" s="82"/>
      <c r="E390" s="82"/>
      <c r="F390" s="82"/>
      <c r="G390" s="82"/>
      <c r="H390" s="82"/>
      <c r="I390" s="82"/>
      <c r="J390" s="82"/>
    </row>
    <row r="391" spans="1:10" ht="16.2" thickBot="1" x14ac:dyDescent="0.35">
      <c r="A391" s="82"/>
      <c r="B391" s="82"/>
      <c r="C391" s="83"/>
      <c r="D391" s="82"/>
      <c r="E391" s="82"/>
      <c r="F391" s="82"/>
      <c r="G391" s="82"/>
      <c r="H391" s="82"/>
      <c r="I391" s="82"/>
      <c r="J391" s="82"/>
    </row>
    <row r="392" spans="1:10" ht="16.2" thickBot="1" x14ac:dyDescent="0.35">
      <c r="A392" s="82"/>
      <c r="B392" s="82"/>
      <c r="C392" s="83"/>
      <c r="D392" s="82"/>
      <c r="E392" s="82"/>
      <c r="F392" s="82"/>
      <c r="G392" s="82"/>
      <c r="H392" s="82"/>
      <c r="I392" s="82"/>
      <c r="J392" s="82"/>
    </row>
    <row r="393" spans="1:10" ht="16.2" thickBot="1" x14ac:dyDescent="0.35">
      <c r="A393" s="82"/>
      <c r="B393" s="82"/>
      <c r="C393" s="83"/>
      <c r="D393" s="82"/>
      <c r="E393" s="82"/>
      <c r="F393" s="82"/>
      <c r="G393" s="82"/>
      <c r="H393" s="82"/>
      <c r="I393" s="82"/>
      <c r="J393" s="82"/>
    </row>
    <row r="394" spans="1:10" ht="16.2" thickBot="1" x14ac:dyDescent="0.35">
      <c r="A394" s="82"/>
      <c r="B394" s="82"/>
      <c r="C394" s="83"/>
      <c r="D394" s="82"/>
      <c r="E394" s="82"/>
      <c r="F394" s="82"/>
      <c r="G394" s="82"/>
      <c r="H394" s="82"/>
      <c r="I394" s="82"/>
      <c r="J394" s="82"/>
    </row>
    <row r="395" spans="1:10" ht="16.2" thickBot="1" x14ac:dyDescent="0.35">
      <c r="A395" s="82"/>
      <c r="B395" s="82"/>
      <c r="C395" s="83"/>
      <c r="D395" s="82"/>
      <c r="E395" s="82"/>
      <c r="F395" s="82"/>
      <c r="G395" s="82"/>
      <c r="H395" s="82"/>
      <c r="I395" s="82"/>
      <c r="J395" s="82"/>
    </row>
    <row r="396" spans="1:10" ht="16.2" thickBot="1" x14ac:dyDescent="0.35">
      <c r="A396" s="82"/>
      <c r="B396" s="82"/>
      <c r="C396" s="83"/>
      <c r="D396" s="82"/>
      <c r="E396" s="82"/>
      <c r="F396" s="82"/>
      <c r="G396" s="82"/>
      <c r="H396" s="82"/>
      <c r="I396" s="82"/>
      <c r="J396" s="82"/>
    </row>
    <row r="397" spans="1:10" ht="16.2" thickBot="1" x14ac:dyDescent="0.35">
      <c r="A397" s="82"/>
      <c r="B397" s="82"/>
      <c r="C397" s="83"/>
      <c r="D397" s="82"/>
      <c r="E397" s="82"/>
      <c r="F397" s="82"/>
      <c r="G397" s="82"/>
      <c r="H397" s="82"/>
      <c r="I397" s="82"/>
      <c r="J397" s="82"/>
    </row>
    <row r="398" spans="1:10" ht="16.2" thickBot="1" x14ac:dyDescent="0.35">
      <c r="A398" s="82"/>
      <c r="B398" s="82"/>
      <c r="C398" s="83"/>
      <c r="D398" s="82"/>
      <c r="E398" s="82"/>
      <c r="F398" s="82"/>
      <c r="G398" s="82"/>
      <c r="H398" s="82"/>
      <c r="I398" s="82"/>
      <c r="J398" s="82"/>
    </row>
    <row r="399" spans="1:10" ht="16.2" thickBot="1" x14ac:dyDescent="0.35">
      <c r="A399" s="82"/>
      <c r="B399" s="82"/>
      <c r="C399" s="83"/>
      <c r="D399" s="82"/>
      <c r="E399" s="82"/>
      <c r="F399" s="82"/>
      <c r="G399" s="82"/>
      <c r="H399" s="82"/>
      <c r="I399" s="82"/>
      <c r="J399" s="82"/>
    </row>
    <row r="400" spans="1:10" ht="16.2" thickBot="1" x14ac:dyDescent="0.35">
      <c r="A400" s="82"/>
      <c r="B400" s="82"/>
      <c r="C400" s="83"/>
      <c r="D400" s="82"/>
      <c r="E400" s="82"/>
      <c r="F400" s="82"/>
      <c r="G400" s="82"/>
      <c r="H400" s="82"/>
      <c r="I400" s="82"/>
      <c r="J400" s="82"/>
    </row>
    <row r="401" spans="1:10" ht="16.2" thickBot="1" x14ac:dyDescent="0.35">
      <c r="A401" s="82"/>
      <c r="B401" s="82"/>
      <c r="C401" s="83"/>
      <c r="D401" s="82"/>
      <c r="E401" s="82"/>
      <c r="F401" s="82"/>
      <c r="G401" s="82"/>
      <c r="H401" s="82"/>
      <c r="I401" s="82"/>
      <c r="J401" s="82"/>
    </row>
    <row r="402" spans="1:10" ht="16.2" thickBot="1" x14ac:dyDescent="0.35">
      <c r="A402" s="82"/>
      <c r="B402" s="82"/>
      <c r="C402" s="83"/>
      <c r="D402" s="82"/>
      <c r="E402" s="82"/>
      <c r="F402" s="82"/>
      <c r="G402" s="82"/>
      <c r="H402" s="82"/>
      <c r="I402" s="82"/>
      <c r="J402" s="82"/>
    </row>
    <row r="403" spans="1:10" ht="16.2" thickBot="1" x14ac:dyDescent="0.35">
      <c r="A403" s="82"/>
      <c r="B403" s="82"/>
      <c r="C403" s="83"/>
      <c r="D403" s="82"/>
      <c r="E403" s="82"/>
      <c r="F403" s="82"/>
      <c r="G403" s="82"/>
      <c r="H403" s="82"/>
      <c r="I403" s="82"/>
      <c r="J403" s="82"/>
    </row>
    <row r="404" spans="1:10" ht="16.2" thickBot="1" x14ac:dyDescent="0.35">
      <c r="A404" s="82"/>
      <c r="B404" s="82"/>
      <c r="C404" s="83"/>
      <c r="D404" s="82"/>
      <c r="E404" s="82"/>
      <c r="F404" s="82"/>
      <c r="G404" s="82"/>
      <c r="H404" s="82"/>
      <c r="I404" s="82"/>
      <c r="J404" s="82"/>
    </row>
    <row r="405" spans="1:10" ht="16.2" thickBot="1" x14ac:dyDescent="0.35">
      <c r="A405" s="82"/>
      <c r="B405" s="82"/>
      <c r="C405" s="83"/>
      <c r="D405" s="82"/>
      <c r="E405" s="82"/>
      <c r="F405" s="82"/>
      <c r="G405" s="82"/>
      <c r="H405" s="82"/>
      <c r="I405" s="82"/>
      <c r="J405" s="82"/>
    </row>
    <row r="406" spans="1:10" ht="16.2" thickBot="1" x14ac:dyDescent="0.35">
      <c r="A406" s="82"/>
      <c r="B406" s="82"/>
      <c r="C406" s="83"/>
      <c r="D406" s="82"/>
      <c r="E406" s="82"/>
      <c r="F406" s="82"/>
      <c r="G406" s="82"/>
      <c r="H406" s="82"/>
      <c r="I406" s="82"/>
      <c r="J406" s="82"/>
    </row>
    <row r="407" spans="1:10" ht="16.2" thickBot="1" x14ac:dyDescent="0.35">
      <c r="A407" s="82"/>
      <c r="B407" s="82"/>
      <c r="C407" s="83"/>
      <c r="D407" s="82"/>
      <c r="E407" s="82"/>
      <c r="F407" s="82"/>
      <c r="G407" s="82"/>
      <c r="H407" s="82"/>
      <c r="I407" s="82"/>
      <c r="J407" s="82"/>
    </row>
    <row r="408" spans="1:10" ht="16.2" thickBot="1" x14ac:dyDescent="0.35">
      <c r="A408" s="82"/>
      <c r="B408" s="82"/>
      <c r="C408" s="83"/>
      <c r="D408" s="82"/>
      <c r="E408" s="82"/>
      <c r="F408" s="82"/>
      <c r="G408" s="82"/>
      <c r="H408" s="82"/>
      <c r="I408" s="82"/>
      <c r="J408" s="82"/>
    </row>
    <row r="409" spans="1:10" ht="16.2" thickBot="1" x14ac:dyDescent="0.35">
      <c r="A409" s="82"/>
      <c r="B409" s="82"/>
      <c r="C409" s="83"/>
      <c r="D409" s="82"/>
      <c r="E409" s="82"/>
      <c r="F409" s="82"/>
      <c r="G409" s="82"/>
      <c r="H409" s="82"/>
      <c r="I409" s="82"/>
      <c r="J409" s="82"/>
    </row>
    <row r="410" spans="1:10" ht="16.2" thickBot="1" x14ac:dyDescent="0.35">
      <c r="A410" s="82"/>
      <c r="B410" s="82"/>
      <c r="C410" s="83"/>
      <c r="D410" s="82"/>
      <c r="E410" s="82"/>
      <c r="F410" s="82"/>
      <c r="G410" s="82"/>
      <c r="H410" s="82"/>
      <c r="I410" s="82"/>
      <c r="J410" s="82"/>
    </row>
    <row r="411" spans="1:10" ht="16.2" thickBot="1" x14ac:dyDescent="0.35">
      <c r="A411" s="82"/>
      <c r="B411" s="82"/>
      <c r="C411" s="83"/>
      <c r="D411" s="82"/>
      <c r="E411" s="82"/>
      <c r="F411" s="82"/>
      <c r="G411" s="82"/>
      <c r="H411" s="82"/>
      <c r="I411" s="82"/>
      <c r="J411" s="82"/>
    </row>
    <row r="412" spans="1:10" ht="16.2" thickBot="1" x14ac:dyDescent="0.35">
      <c r="A412" s="82"/>
      <c r="B412" s="82"/>
      <c r="C412" s="83"/>
      <c r="D412" s="82"/>
      <c r="E412" s="82"/>
      <c r="F412" s="82"/>
      <c r="G412" s="82"/>
      <c r="H412" s="82"/>
      <c r="I412" s="82"/>
      <c r="J412" s="82"/>
    </row>
    <row r="413" spans="1:10" ht="16.2" thickBot="1" x14ac:dyDescent="0.35">
      <c r="A413" s="82"/>
      <c r="B413" s="82"/>
      <c r="C413" s="83"/>
      <c r="D413" s="82"/>
      <c r="E413" s="82"/>
      <c r="F413" s="82"/>
      <c r="G413" s="82"/>
      <c r="H413" s="82"/>
      <c r="I413" s="82"/>
      <c r="J413" s="82"/>
    </row>
    <row r="414" spans="1:10" ht="16.2" thickBot="1" x14ac:dyDescent="0.35">
      <c r="A414" s="82"/>
      <c r="B414" s="82"/>
      <c r="C414" s="83"/>
      <c r="D414" s="82"/>
      <c r="E414" s="82"/>
      <c r="F414" s="82"/>
      <c r="G414" s="82"/>
      <c r="H414" s="82"/>
      <c r="I414" s="82"/>
      <c r="J414" s="82"/>
    </row>
    <row r="415" spans="1:10" ht="16.2" thickBot="1" x14ac:dyDescent="0.35">
      <c r="A415" s="82"/>
      <c r="B415" s="82"/>
      <c r="C415" s="83"/>
      <c r="D415" s="82"/>
      <c r="E415" s="82"/>
      <c r="F415" s="82"/>
      <c r="G415" s="82"/>
      <c r="H415" s="82"/>
      <c r="I415" s="82"/>
      <c r="J415" s="82"/>
    </row>
    <row r="416" spans="1:10" ht="16.2" thickBot="1" x14ac:dyDescent="0.35">
      <c r="A416" s="82"/>
      <c r="B416" s="82"/>
      <c r="C416" s="83"/>
      <c r="D416" s="82"/>
      <c r="E416" s="82"/>
      <c r="F416" s="82"/>
      <c r="G416" s="82"/>
      <c r="H416" s="82"/>
      <c r="I416" s="82"/>
      <c r="J416" s="82"/>
    </row>
    <row r="417" spans="1:10" ht="16.2" thickBot="1" x14ac:dyDescent="0.35">
      <c r="A417" s="82"/>
      <c r="B417" s="82"/>
      <c r="C417" s="83"/>
      <c r="D417" s="82"/>
      <c r="E417" s="82"/>
      <c r="F417" s="82"/>
      <c r="G417" s="82"/>
      <c r="H417" s="82"/>
      <c r="I417" s="82"/>
      <c r="J417" s="82"/>
    </row>
    <row r="418" spans="1:10" ht="16.2" thickBot="1" x14ac:dyDescent="0.35">
      <c r="A418" s="82"/>
      <c r="B418" s="82"/>
      <c r="C418" s="83"/>
      <c r="D418" s="82"/>
      <c r="E418" s="82"/>
      <c r="F418" s="82"/>
      <c r="G418" s="82"/>
      <c r="H418" s="82"/>
      <c r="I418" s="82"/>
      <c r="J418" s="82"/>
    </row>
    <row r="419" spans="1:10" ht="16.2" thickBot="1" x14ac:dyDescent="0.35">
      <c r="A419" s="82"/>
      <c r="B419" s="82"/>
      <c r="C419" s="83"/>
      <c r="D419" s="82"/>
      <c r="E419" s="82"/>
      <c r="F419" s="82"/>
      <c r="G419" s="82"/>
      <c r="H419" s="82"/>
      <c r="I419" s="82"/>
      <c r="J419" s="82"/>
    </row>
    <row r="420" spans="1:10" ht="16.2" thickBot="1" x14ac:dyDescent="0.35">
      <c r="A420" s="82"/>
      <c r="B420" s="82"/>
      <c r="C420" s="83"/>
      <c r="D420" s="82"/>
      <c r="E420" s="82"/>
      <c r="F420" s="82"/>
      <c r="G420" s="82"/>
      <c r="H420" s="82"/>
      <c r="I420" s="82"/>
      <c r="J420" s="82"/>
    </row>
    <row r="421" spans="1:10" ht="16.2" thickBot="1" x14ac:dyDescent="0.35">
      <c r="A421" s="82"/>
      <c r="B421" s="82"/>
      <c r="C421" s="83"/>
      <c r="D421" s="82"/>
      <c r="E421" s="82"/>
      <c r="F421" s="82"/>
      <c r="G421" s="82"/>
      <c r="H421" s="82"/>
      <c r="I421" s="82"/>
      <c r="J421" s="82"/>
    </row>
    <row r="422" spans="1:10" ht="16.2" thickBot="1" x14ac:dyDescent="0.35">
      <c r="A422" s="82"/>
      <c r="B422" s="82"/>
      <c r="C422" s="83"/>
      <c r="D422" s="82"/>
      <c r="E422" s="82"/>
      <c r="F422" s="82"/>
      <c r="G422" s="82"/>
      <c r="H422" s="82"/>
      <c r="I422" s="82"/>
      <c r="J422" s="82"/>
    </row>
    <row r="423" spans="1:10" ht="16.2" thickBot="1" x14ac:dyDescent="0.35">
      <c r="A423" s="82"/>
      <c r="B423" s="82"/>
      <c r="C423" s="83"/>
      <c r="D423" s="82"/>
      <c r="E423" s="82"/>
      <c r="F423" s="82"/>
      <c r="G423" s="82"/>
      <c r="H423" s="82"/>
      <c r="I423" s="82"/>
      <c r="J423" s="82"/>
    </row>
    <row r="424" spans="1:10" ht="16.2" thickBot="1" x14ac:dyDescent="0.35">
      <c r="A424" s="82"/>
      <c r="B424" s="82"/>
      <c r="C424" s="83"/>
      <c r="D424" s="82"/>
      <c r="E424" s="82"/>
      <c r="F424" s="82"/>
      <c r="G424" s="82"/>
      <c r="H424" s="82"/>
      <c r="I424" s="82"/>
      <c r="J424" s="82"/>
    </row>
    <row r="425" spans="1:10" ht="16.2" thickBot="1" x14ac:dyDescent="0.35">
      <c r="A425" s="82"/>
      <c r="B425" s="82"/>
      <c r="C425" s="83"/>
      <c r="D425" s="82"/>
      <c r="E425" s="82"/>
      <c r="F425" s="82"/>
      <c r="G425" s="82"/>
      <c r="H425" s="82"/>
      <c r="I425" s="82"/>
      <c r="J425" s="82"/>
    </row>
    <row r="426" spans="1:10" ht="16.2" thickBot="1" x14ac:dyDescent="0.35">
      <c r="A426" s="82"/>
      <c r="B426" s="82"/>
      <c r="C426" s="83"/>
      <c r="D426" s="82"/>
      <c r="E426" s="82"/>
      <c r="F426" s="82"/>
      <c r="G426" s="82"/>
      <c r="H426" s="82"/>
      <c r="I426" s="82"/>
      <c r="J426" s="82"/>
    </row>
    <row r="427" spans="1:10" ht="16.2" thickBot="1" x14ac:dyDescent="0.35">
      <c r="A427" s="82"/>
      <c r="B427" s="82"/>
      <c r="C427" s="83"/>
      <c r="D427" s="82"/>
      <c r="E427" s="82"/>
      <c r="F427" s="82"/>
      <c r="G427" s="82"/>
      <c r="H427" s="82"/>
      <c r="I427" s="82"/>
      <c r="J427" s="82"/>
    </row>
    <row r="428" spans="1:10" ht="16.2" thickBot="1" x14ac:dyDescent="0.35">
      <c r="A428" s="82"/>
      <c r="B428" s="82"/>
      <c r="C428" s="83"/>
      <c r="D428" s="82"/>
      <c r="E428" s="82"/>
      <c r="F428" s="82"/>
      <c r="G428" s="82"/>
      <c r="H428" s="82"/>
      <c r="I428" s="82"/>
      <c r="J428" s="82"/>
    </row>
    <row r="429" spans="1:10" ht="16.2" thickBot="1" x14ac:dyDescent="0.35">
      <c r="A429" s="82"/>
      <c r="B429" s="82"/>
      <c r="C429" s="83"/>
      <c r="D429" s="82"/>
      <c r="E429" s="82"/>
      <c r="F429" s="82"/>
      <c r="G429" s="82"/>
      <c r="H429" s="82"/>
      <c r="I429" s="82"/>
      <c r="J429" s="82"/>
    </row>
    <row r="430" spans="1:10" ht="16.2" thickBot="1" x14ac:dyDescent="0.35">
      <c r="A430" s="82"/>
      <c r="B430" s="82"/>
      <c r="C430" s="83"/>
      <c r="D430" s="82"/>
      <c r="E430" s="82"/>
      <c r="F430" s="82"/>
      <c r="G430" s="82"/>
      <c r="H430" s="82"/>
      <c r="I430" s="82"/>
      <c r="J430" s="82"/>
    </row>
    <row r="431" spans="1:10" ht="16.2" thickBot="1" x14ac:dyDescent="0.35">
      <c r="A431" s="82"/>
      <c r="B431" s="82"/>
      <c r="C431" s="83"/>
      <c r="D431" s="82"/>
      <c r="E431" s="82"/>
      <c r="F431" s="82"/>
      <c r="G431" s="82"/>
      <c r="H431" s="82"/>
      <c r="I431" s="82"/>
      <c r="J431" s="82"/>
    </row>
    <row r="432" spans="1:10" ht="16.2" thickBot="1" x14ac:dyDescent="0.35">
      <c r="A432" s="82"/>
      <c r="B432" s="82"/>
      <c r="C432" s="83"/>
      <c r="D432" s="82"/>
      <c r="E432" s="82"/>
      <c r="F432" s="82"/>
      <c r="G432" s="82"/>
      <c r="H432" s="82"/>
      <c r="I432" s="82"/>
      <c r="J432" s="82"/>
    </row>
    <row r="433" spans="1:10" ht="16.2" thickBot="1" x14ac:dyDescent="0.35">
      <c r="A433" s="82"/>
      <c r="B433" s="82"/>
      <c r="C433" s="83"/>
      <c r="D433" s="82"/>
      <c r="E433" s="82"/>
      <c r="F433" s="82"/>
      <c r="G433" s="82"/>
      <c r="H433" s="82"/>
      <c r="I433" s="82"/>
      <c r="J433" s="82"/>
    </row>
    <row r="434" spans="1:10" ht="16.2" thickBot="1" x14ac:dyDescent="0.35">
      <c r="A434" s="82"/>
      <c r="B434" s="82"/>
      <c r="C434" s="83"/>
      <c r="D434" s="82"/>
      <c r="E434" s="82"/>
      <c r="F434" s="82"/>
      <c r="G434" s="82"/>
      <c r="H434" s="82"/>
      <c r="I434" s="82"/>
      <c r="J434" s="82"/>
    </row>
    <row r="435" spans="1:10" ht="16.2" thickBot="1" x14ac:dyDescent="0.35">
      <c r="A435" s="82"/>
      <c r="B435" s="82"/>
      <c r="C435" s="83"/>
      <c r="D435" s="82"/>
      <c r="E435" s="82"/>
      <c r="F435" s="82"/>
      <c r="G435" s="82"/>
      <c r="H435" s="82"/>
      <c r="I435" s="82"/>
      <c r="J435" s="82"/>
    </row>
    <row r="436" spans="1:10" ht="16.2" thickBot="1" x14ac:dyDescent="0.35">
      <c r="A436" s="82"/>
      <c r="B436" s="82"/>
      <c r="C436" s="83"/>
      <c r="D436" s="82"/>
      <c r="E436" s="82"/>
      <c r="F436" s="82"/>
      <c r="G436" s="82"/>
      <c r="H436" s="82"/>
      <c r="I436" s="82"/>
      <c r="J436" s="82"/>
    </row>
    <row r="437" spans="1:10" ht="16.2" thickBot="1" x14ac:dyDescent="0.35">
      <c r="A437" s="82"/>
      <c r="B437" s="82"/>
      <c r="C437" s="83"/>
      <c r="D437" s="82"/>
      <c r="E437" s="82"/>
      <c r="F437" s="82"/>
      <c r="G437" s="82"/>
      <c r="H437" s="82"/>
      <c r="I437" s="82"/>
      <c r="J437" s="82"/>
    </row>
    <row r="438" spans="1:10" ht="16.2" thickBot="1" x14ac:dyDescent="0.35">
      <c r="A438" s="82"/>
      <c r="B438" s="82"/>
      <c r="C438" s="83"/>
      <c r="D438" s="82"/>
      <c r="E438" s="82"/>
      <c r="F438" s="82"/>
      <c r="G438" s="82"/>
      <c r="H438" s="82"/>
      <c r="I438" s="82"/>
      <c r="J438" s="82"/>
    </row>
    <row r="439" spans="1:10" ht="16.2" thickBot="1" x14ac:dyDescent="0.35">
      <c r="A439" s="82"/>
      <c r="B439" s="82"/>
      <c r="C439" s="83"/>
      <c r="D439" s="82"/>
      <c r="E439" s="82"/>
      <c r="F439" s="82"/>
      <c r="G439" s="82"/>
      <c r="H439" s="82"/>
      <c r="I439" s="82"/>
      <c r="J439" s="82"/>
    </row>
    <row r="440" spans="1:10" ht="16.2" thickBot="1" x14ac:dyDescent="0.35">
      <c r="A440" s="82"/>
      <c r="B440" s="82"/>
      <c r="C440" s="83"/>
      <c r="D440" s="82"/>
      <c r="E440" s="82"/>
      <c r="F440" s="82"/>
      <c r="G440" s="82"/>
      <c r="H440" s="82"/>
      <c r="I440" s="82"/>
      <c r="J440" s="82"/>
    </row>
    <row r="441" spans="1:10" ht="16.2" thickBot="1" x14ac:dyDescent="0.35">
      <c r="A441" s="82"/>
      <c r="B441" s="82"/>
      <c r="C441" s="83"/>
      <c r="D441" s="82"/>
      <c r="E441" s="82"/>
      <c r="F441" s="82"/>
      <c r="G441" s="82"/>
      <c r="H441" s="82"/>
      <c r="I441" s="82"/>
      <c r="J441" s="82"/>
    </row>
    <row r="442" spans="1:10" ht="16.2" thickBot="1" x14ac:dyDescent="0.35">
      <c r="A442" s="82"/>
      <c r="B442" s="82"/>
      <c r="C442" s="83"/>
      <c r="D442" s="82"/>
      <c r="E442" s="82"/>
      <c r="F442" s="82"/>
      <c r="G442" s="82"/>
      <c r="H442" s="82"/>
      <c r="I442" s="82"/>
      <c r="J442" s="82"/>
    </row>
    <row r="443" spans="1:10" ht="16.2" thickBot="1" x14ac:dyDescent="0.35">
      <c r="A443" s="82"/>
      <c r="B443" s="82"/>
      <c r="C443" s="83"/>
      <c r="D443" s="82"/>
      <c r="E443" s="82"/>
      <c r="F443" s="82"/>
      <c r="G443" s="82"/>
      <c r="H443" s="82"/>
      <c r="I443" s="82"/>
      <c r="J443" s="82"/>
    </row>
    <row r="444" spans="1:10" ht="16.2" thickBot="1" x14ac:dyDescent="0.35">
      <c r="A444" s="82"/>
      <c r="B444" s="82"/>
      <c r="C444" s="83"/>
      <c r="D444" s="82"/>
      <c r="E444" s="82"/>
      <c r="F444" s="82"/>
      <c r="G444" s="82"/>
      <c r="H444" s="82"/>
      <c r="I444" s="82"/>
      <c r="J444" s="82"/>
    </row>
    <row r="445" spans="1:10" ht="16.2" thickBot="1" x14ac:dyDescent="0.35">
      <c r="A445" s="82"/>
      <c r="B445" s="82"/>
      <c r="C445" s="83"/>
      <c r="D445" s="82"/>
      <c r="E445" s="82"/>
      <c r="F445" s="82"/>
      <c r="G445" s="82"/>
      <c r="H445" s="82"/>
      <c r="I445" s="82"/>
      <c r="J445" s="82"/>
    </row>
    <row r="446" spans="1:10" ht="16.2" thickBot="1" x14ac:dyDescent="0.35">
      <c r="A446" s="82"/>
      <c r="B446" s="82"/>
      <c r="C446" s="83"/>
      <c r="D446" s="82"/>
      <c r="E446" s="82"/>
      <c r="F446" s="82"/>
      <c r="G446" s="82"/>
      <c r="H446" s="82"/>
      <c r="I446" s="82"/>
      <c r="J446" s="82"/>
    </row>
    <row r="447" spans="1:10" ht="16.2" thickBot="1" x14ac:dyDescent="0.35">
      <c r="A447" s="82"/>
      <c r="B447" s="82"/>
      <c r="C447" s="83"/>
      <c r="D447" s="82"/>
      <c r="E447" s="82"/>
      <c r="F447" s="82"/>
      <c r="G447" s="82"/>
      <c r="H447" s="82"/>
      <c r="I447" s="82"/>
      <c r="J447" s="82"/>
    </row>
    <row r="448" spans="1:10" ht="16.2" thickBot="1" x14ac:dyDescent="0.35">
      <c r="A448" s="82"/>
      <c r="B448" s="82"/>
      <c r="C448" s="83"/>
      <c r="D448" s="82"/>
      <c r="E448" s="82"/>
      <c r="F448" s="82"/>
      <c r="G448" s="82"/>
      <c r="H448" s="82"/>
      <c r="I448" s="82"/>
      <c r="J448" s="82"/>
    </row>
    <row r="449" spans="1:10" ht="16.2" thickBot="1" x14ac:dyDescent="0.35">
      <c r="A449" s="82"/>
      <c r="B449" s="82"/>
      <c r="C449" s="83"/>
      <c r="D449" s="82"/>
      <c r="E449" s="82"/>
      <c r="F449" s="82"/>
      <c r="G449" s="82"/>
      <c r="H449" s="82"/>
      <c r="I449" s="82"/>
      <c r="J449" s="82"/>
    </row>
    <row r="450" spans="1:10" ht="16.2" thickBot="1" x14ac:dyDescent="0.35">
      <c r="A450" s="82"/>
      <c r="B450" s="82"/>
      <c r="C450" s="83"/>
      <c r="D450" s="82"/>
      <c r="E450" s="82"/>
      <c r="F450" s="82"/>
      <c r="G450" s="82"/>
      <c r="H450" s="82"/>
      <c r="I450" s="82"/>
      <c r="J450" s="82"/>
    </row>
    <row r="451" spans="1:10" ht="16.2" thickBot="1" x14ac:dyDescent="0.35">
      <c r="A451" s="82"/>
      <c r="B451" s="82"/>
      <c r="C451" s="83"/>
      <c r="D451" s="82"/>
      <c r="E451" s="82"/>
      <c r="F451" s="82"/>
      <c r="G451" s="82"/>
      <c r="H451" s="82"/>
      <c r="I451" s="82"/>
      <c r="J451" s="82"/>
    </row>
    <row r="452" spans="1:10" ht="16.2" thickBot="1" x14ac:dyDescent="0.35">
      <c r="A452" s="82"/>
      <c r="B452" s="82"/>
      <c r="C452" s="83"/>
      <c r="D452" s="82"/>
      <c r="E452" s="82"/>
      <c r="F452" s="82"/>
      <c r="G452" s="82"/>
      <c r="H452" s="82"/>
      <c r="I452" s="82"/>
      <c r="J452" s="82"/>
    </row>
    <row r="453" spans="1:10" ht="16.2" thickBot="1" x14ac:dyDescent="0.35">
      <c r="A453" s="82"/>
      <c r="B453" s="82"/>
      <c r="C453" s="83"/>
      <c r="D453" s="82"/>
      <c r="E453" s="82"/>
      <c r="F453" s="82"/>
      <c r="G453" s="82"/>
      <c r="H453" s="82"/>
      <c r="I453" s="82"/>
      <c r="J453" s="82"/>
    </row>
    <row r="454" spans="1:10" ht="16.2" thickBot="1" x14ac:dyDescent="0.35">
      <c r="A454" s="82"/>
      <c r="B454" s="82"/>
      <c r="C454" s="83"/>
      <c r="D454" s="82"/>
      <c r="E454" s="82"/>
      <c r="F454" s="82"/>
      <c r="G454" s="82"/>
      <c r="H454" s="82"/>
      <c r="I454" s="82"/>
      <c r="J454" s="82"/>
    </row>
    <row r="455" spans="1:10" ht="16.2" thickBot="1" x14ac:dyDescent="0.35">
      <c r="A455" s="82"/>
      <c r="B455" s="82"/>
      <c r="C455" s="83"/>
      <c r="D455" s="82"/>
      <c r="E455" s="82"/>
      <c r="F455" s="82"/>
      <c r="G455" s="82"/>
      <c r="H455" s="82"/>
      <c r="I455" s="82"/>
      <c r="J455" s="82"/>
    </row>
    <row r="456" spans="1:10" ht="16.2" thickBot="1" x14ac:dyDescent="0.35">
      <c r="A456" s="82"/>
      <c r="B456" s="82"/>
      <c r="C456" s="83"/>
      <c r="D456" s="82"/>
      <c r="E456" s="82"/>
      <c r="F456" s="82"/>
      <c r="G456" s="82"/>
      <c r="H456" s="82"/>
      <c r="I456" s="82"/>
      <c r="J456" s="82"/>
    </row>
    <row r="457" spans="1:10" ht="16.2" thickBot="1" x14ac:dyDescent="0.35">
      <c r="A457" s="82"/>
      <c r="B457" s="82"/>
      <c r="C457" s="83"/>
      <c r="D457" s="82"/>
      <c r="E457" s="82"/>
      <c r="F457" s="82"/>
      <c r="G457" s="82"/>
      <c r="H457" s="82"/>
      <c r="I457" s="82"/>
      <c r="J457" s="82"/>
    </row>
    <row r="458" spans="1:10" ht="16.2" thickBot="1" x14ac:dyDescent="0.35">
      <c r="A458" s="82"/>
      <c r="B458" s="82"/>
      <c r="C458" s="83"/>
      <c r="D458" s="82"/>
      <c r="E458" s="82"/>
      <c r="F458" s="82"/>
      <c r="G458" s="82"/>
      <c r="H458" s="82"/>
      <c r="I458" s="82"/>
      <c r="J458" s="82"/>
    </row>
    <row r="459" spans="1:10" ht="16.2" thickBot="1" x14ac:dyDescent="0.35">
      <c r="A459" s="82"/>
      <c r="B459" s="82"/>
      <c r="C459" s="83"/>
      <c r="D459" s="82"/>
      <c r="E459" s="82"/>
      <c r="F459" s="82"/>
      <c r="G459" s="82"/>
      <c r="H459" s="82"/>
      <c r="I459" s="82"/>
      <c r="J459" s="82"/>
    </row>
    <row r="460" spans="1:10" ht="16.2" thickBot="1" x14ac:dyDescent="0.35">
      <c r="A460" s="82"/>
      <c r="B460" s="82"/>
      <c r="C460" s="83"/>
      <c r="D460" s="82"/>
      <c r="E460" s="82"/>
      <c r="F460" s="82"/>
      <c r="G460" s="82"/>
      <c r="H460" s="82"/>
      <c r="I460" s="82"/>
      <c r="J460" s="82"/>
    </row>
    <row r="461" spans="1:10" ht="16.2" thickBot="1" x14ac:dyDescent="0.35">
      <c r="A461" s="82"/>
      <c r="B461" s="82"/>
      <c r="C461" s="83"/>
      <c r="D461" s="82"/>
      <c r="E461" s="82"/>
      <c r="F461" s="82"/>
      <c r="G461" s="82"/>
      <c r="H461" s="82"/>
      <c r="I461" s="82"/>
      <c r="J461" s="82"/>
    </row>
    <row r="462" spans="1:10" ht="16.2" thickBot="1" x14ac:dyDescent="0.35">
      <c r="A462" s="82"/>
      <c r="B462" s="82"/>
      <c r="C462" s="83"/>
      <c r="D462" s="82"/>
      <c r="E462" s="82"/>
      <c r="F462" s="82"/>
      <c r="G462" s="82"/>
      <c r="H462" s="82"/>
      <c r="I462" s="82"/>
      <c r="J462" s="82"/>
    </row>
    <row r="463" spans="1:10" ht="16.2" thickBot="1" x14ac:dyDescent="0.35">
      <c r="A463" s="82"/>
      <c r="B463" s="82"/>
      <c r="C463" s="83"/>
      <c r="D463" s="82"/>
      <c r="E463" s="82"/>
      <c r="F463" s="82"/>
      <c r="G463" s="82"/>
      <c r="H463" s="82"/>
      <c r="I463" s="82"/>
      <c r="J463" s="82"/>
    </row>
    <row r="464" spans="1:10" ht="16.2" thickBot="1" x14ac:dyDescent="0.35">
      <c r="A464" s="82"/>
      <c r="B464" s="82"/>
      <c r="C464" s="83"/>
      <c r="D464" s="82"/>
      <c r="E464" s="82"/>
      <c r="F464" s="82"/>
      <c r="G464" s="82"/>
      <c r="H464" s="82"/>
      <c r="I464" s="82"/>
      <c r="J464" s="82"/>
    </row>
    <row r="465" spans="1:10" ht="16.2" thickBot="1" x14ac:dyDescent="0.35">
      <c r="A465" s="82"/>
      <c r="B465" s="82"/>
      <c r="C465" s="83"/>
      <c r="D465" s="82"/>
      <c r="E465" s="82"/>
      <c r="F465" s="82"/>
      <c r="G465" s="82"/>
      <c r="H465" s="82"/>
      <c r="I465" s="82"/>
      <c r="J465" s="82"/>
    </row>
    <row r="466" spans="1:10" ht="16.2" thickBot="1" x14ac:dyDescent="0.35">
      <c r="A466" s="82"/>
      <c r="B466" s="82"/>
      <c r="C466" s="83"/>
      <c r="D466" s="82"/>
      <c r="E466" s="82"/>
      <c r="F466" s="82"/>
      <c r="G466" s="82"/>
      <c r="H466" s="82"/>
      <c r="I466" s="82"/>
      <c r="J466" s="82"/>
    </row>
    <row r="467" spans="1:10" ht="16.2" thickBot="1" x14ac:dyDescent="0.35">
      <c r="A467" s="82"/>
      <c r="B467" s="82"/>
      <c r="C467" s="83"/>
      <c r="D467" s="82"/>
      <c r="E467" s="82"/>
      <c r="F467" s="82"/>
      <c r="G467" s="82"/>
      <c r="H467" s="82"/>
      <c r="I467" s="82"/>
      <c r="J467" s="82"/>
    </row>
    <row r="468" spans="1:10" ht="16.2" thickBot="1" x14ac:dyDescent="0.35">
      <c r="A468" s="82"/>
      <c r="B468" s="82"/>
      <c r="C468" s="83"/>
      <c r="D468" s="82"/>
      <c r="E468" s="82"/>
      <c r="F468" s="82"/>
      <c r="G468" s="82"/>
      <c r="H468" s="82"/>
      <c r="I468" s="82"/>
      <c r="J468" s="82"/>
    </row>
    <row r="469" spans="1:10" ht="16.2" thickBot="1" x14ac:dyDescent="0.35">
      <c r="A469" s="82"/>
      <c r="B469" s="82"/>
      <c r="C469" s="83"/>
      <c r="D469" s="82"/>
      <c r="E469" s="82"/>
      <c r="F469" s="82"/>
      <c r="G469" s="82"/>
      <c r="H469" s="82"/>
      <c r="I469" s="82"/>
      <c r="J469" s="82"/>
    </row>
    <row r="470" spans="1:10" ht="16.2" thickBot="1" x14ac:dyDescent="0.35">
      <c r="A470" s="82"/>
      <c r="B470" s="82"/>
      <c r="C470" s="83"/>
      <c r="D470" s="82"/>
      <c r="E470" s="82"/>
      <c r="F470" s="82"/>
      <c r="G470" s="82"/>
      <c r="H470" s="82"/>
      <c r="I470" s="82"/>
      <c r="J470" s="82"/>
    </row>
    <row r="471" spans="1:10" ht="16.2" thickBot="1" x14ac:dyDescent="0.35">
      <c r="A471" s="82"/>
      <c r="B471" s="82"/>
      <c r="C471" s="83"/>
      <c r="D471" s="82"/>
      <c r="E471" s="82"/>
      <c r="F471" s="82"/>
      <c r="G471" s="82"/>
      <c r="H471" s="82"/>
      <c r="I471" s="82"/>
      <c r="J471" s="82"/>
    </row>
    <row r="472" spans="1:10" ht="16.2" thickBot="1" x14ac:dyDescent="0.35">
      <c r="A472" s="82"/>
      <c r="B472" s="82"/>
      <c r="C472" s="83"/>
      <c r="D472" s="82"/>
      <c r="E472" s="82"/>
      <c r="F472" s="82"/>
      <c r="G472" s="82"/>
      <c r="H472" s="82"/>
      <c r="I472" s="82"/>
      <c r="J472" s="82"/>
    </row>
    <row r="473" spans="1:10" ht="16.2" thickBot="1" x14ac:dyDescent="0.35">
      <c r="A473" s="82"/>
      <c r="B473" s="82"/>
      <c r="C473" s="83"/>
      <c r="D473" s="82"/>
      <c r="E473" s="82"/>
      <c r="F473" s="82"/>
      <c r="G473" s="82"/>
      <c r="H473" s="82"/>
      <c r="I473" s="82"/>
      <c r="J473" s="82"/>
    </row>
    <row r="474" spans="1:10" ht="16.2" thickBot="1" x14ac:dyDescent="0.35">
      <c r="A474" s="82"/>
      <c r="B474" s="82"/>
      <c r="C474" s="83"/>
      <c r="D474" s="82"/>
      <c r="E474" s="82"/>
      <c r="F474" s="82"/>
      <c r="G474" s="82"/>
      <c r="H474" s="82"/>
      <c r="I474" s="82"/>
      <c r="J474" s="82"/>
    </row>
    <row r="475" spans="1:10" ht="16.2" thickBot="1" x14ac:dyDescent="0.35">
      <c r="A475" s="82"/>
      <c r="B475" s="82"/>
      <c r="C475" s="83"/>
      <c r="D475" s="82"/>
      <c r="E475" s="82"/>
      <c r="F475" s="82"/>
      <c r="G475" s="82"/>
      <c r="H475" s="82"/>
      <c r="I475" s="82"/>
      <c r="J475" s="82"/>
    </row>
    <row r="476" spans="1:10" ht="16.2" thickBot="1" x14ac:dyDescent="0.35">
      <c r="A476" s="82"/>
      <c r="B476" s="82"/>
      <c r="C476" s="83"/>
      <c r="D476" s="82"/>
      <c r="E476" s="82"/>
      <c r="F476" s="82"/>
      <c r="G476" s="82"/>
      <c r="H476" s="82"/>
      <c r="I476" s="82"/>
      <c r="J476" s="82"/>
    </row>
    <row r="477" spans="1:10" ht="16.2" thickBot="1" x14ac:dyDescent="0.35">
      <c r="A477" s="82"/>
      <c r="B477" s="82"/>
      <c r="C477" s="83"/>
      <c r="D477" s="82"/>
      <c r="E477" s="82"/>
      <c r="F477" s="82"/>
      <c r="G477" s="82"/>
      <c r="H477" s="82"/>
      <c r="I477" s="82"/>
      <c r="J477" s="82"/>
    </row>
    <row r="478" spans="1:10" ht="16.2" thickBot="1" x14ac:dyDescent="0.35">
      <c r="A478" s="82"/>
      <c r="B478" s="82"/>
      <c r="C478" s="83"/>
      <c r="D478" s="82"/>
      <c r="E478" s="82"/>
      <c r="F478" s="82"/>
      <c r="G478" s="82"/>
      <c r="H478" s="82"/>
      <c r="I478" s="82"/>
      <c r="J478" s="82"/>
    </row>
    <row r="479" spans="1:10" ht="16.2" thickBot="1" x14ac:dyDescent="0.35">
      <c r="A479" s="82"/>
      <c r="B479" s="82"/>
      <c r="C479" s="83"/>
      <c r="D479" s="82"/>
      <c r="E479" s="82"/>
      <c r="F479" s="82"/>
      <c r="G479" s="82"/>
      <c r="H479" s="82"/>
      <c r="I479" s="82"/>
      <c r="J479" s="82"/>
    </row>
    <row r="480" spans="1:10" ht="16.2" thickBot="1" x14ac:dyDescent="0.35">
      <c r="A480" s="82"/>
      <c r="B480" s="82"/>
      <c r="C480" s="83"/>
      <c r="D480" s="82"/>
      <c r="E480" s="82"/>
      <c r="F480" s="82"/>
      <c r="G480" s="82"/>
      <c r="H480" s="82"/>
      <c r="I480" s="82"/>
      <c r="J480" s="82"/>
    </row>
    <row r="481" spans="1:10" ht="16.2" thickBot="1" x14ac:dyDescent="0.35">
      <c r="A481" s="82"/>
      <c r="B481" s="82"/>
      <c r="C481" s="83"/>
      <c r="D481" s="82"/>
      <c r="E481" s="82"/>
      <c r="F481" s="82"/>
      <c r="G481" s="82"/>
      <c r="H481" s="82"/>
      <c r="I481" s="82"/>
      <c r="J481" s="82"/>
    </row>
    <row r="482" spans="1:10" ht="16.2" thickBot="1" x14ac:dyDescent="0.35">
      <c r="A482" s="82"/>
      <c r="B482" s="82"/>
      <c r="C482" s="83"/>
      <c r="D482" s="82"/>
      <c r="E482" s="82"/>
      <c r="F482" s="82"/>
      <c r="G482" s="82"/>
      <c r="H482" s="82"/>
      <c r="I482" s="82"/>
      <c r="J482" s="82"/>
    </row>
    <row r="483" spans="1:10" ht="16.2" thickBot="1" x14ac:dyDescent="0.35">
      <c r="A483" s="82"/>
      <c r="B483" s="82"/>
      <c r="C483" s="83"/>
      <c r="D483" s="82"/>
      <c r="E483" s="82"/>
      <c r="F483" s="82"/>
      <c r="G483" s="82"/>
      <c r="H483" s="82"/>
      <c r="I483" s="82"/>
      <c r="J483" s="82"/>
    </row>
    <row r="484" spans="1:10" ht="16.2" thickBot="1" x14ac:dyDescent="0.35">
      <c r="A484" s="82"/>
      <c r="B484" s="82"/>
      <c r="C484" s="83"/>
      <c r="D484" s="82"/>
      <c r="E484" s="82"/>
      <c r="F484" s="82"/>
      <c r="G484" s="82"/>
      <c r="H484" s="82"/>
      <c r="I484" s="82"/>
      <c r="J484" s="82"/>
    </row>
    <row r="485" spans="1:10" ht="16.2" thickBot="1" x14ac:dyDescent="0.35">
      <c r="A485" s="82"/>
      <c r="B485" s="82"/>
      <c r="C485" s="83"/>
      <c r="D485" s="82"/>
      <c r="E485" s="82"/>
      <c r="F485" s="82"/>
      <c r="G485" s="82"/>
      <c r="H485" s="82"/>
      <c r="I485" s="82"/>
      <c r="J485" s="82"/>
    </row>
    <row r="486" spans="1:10" ht="16.2" thickBot="1" x14ac:dyDescent="0.35">
      <c r="A486" s="82"/>
      <c r="B486" s="82"/>
      <c r="C486" s="83"/>
      <c r="D486" s="82"/>
      <c r="E486" s="82"/>
      <c r="F486" s="82"/>
      <c r="G486" s="82"/>
      <c r="H486" s="82"/>
      <c r="I486" s="82"/>
      <c r="J486" s="82"/>
    </row>
    <row r="487" spans="1:10" ht="16.2" thickBot="1" x14ac:dyDescent="0.35">
      <c r="A487" s="82"/>
      <c r="B487" s="82"/>
      <c r="C487" s="83"/>
      <c r="D487" s="82"/>
      <c r="E487" s="82"/>
      <c r="F487" s="82"/>
      <c r="G487" s="82"/>
      <c r="H487" s="82"/>
      <c r="I487" s="82"/>
      <c r="J487" s="82"/>
    </row>
    <row r="488" spans="1:10" ht="16.2" thickBot="1" x14ac:dyDescent="0.35">
      <c r="A488" s="82"/>
      <c r="B488" s="82"/>
      <c r="C488" s="83"/>
      <c r="D488" s="82"/>
      <c r="E488" s="82"/>
      <c r="F488" s="82"/>
      <c r="G488" s="82"/>
      <c r="H488" s="82"/>
      <c r="I488" s="82"/>
      <c r="J488" s="82"/>
    </row>
    <row r="489" spans="1:10" ht="16.2" thickBot="1" x14ac:dyDescent="0.35">
      <c r="A489" s="82"/>
      <c r="B489" s="82"/>
      <c r="C489" s="83"/>
      <c r="D489" s="82"/>
      <c r="E489" s="82"/>
      <c r="F489" s="82"/>
      <c r="G489" s="82"/>
      <c r="H489" s="82"/>
      <c r="I489" s="82"/>
      <c r="J489" s="82"/>
    </row>
    <row r="490" spans="1:10" ht="16.2" thickBot="1" x14ac:dyDescent="0.35">
      <c r="A490" s="82"/>
      <c r="B490" s="82"/>
      <c r="C490" s="83"/>
      <c r="D490" s="82"/>
      <c r="E490" s="82"/>
      <c r="F490" s="82"/>
      <c r="G490" s="82"/>
      <c r="H490" s="82"/>
      <c r="I490" s="82"/>
      <c r="J490" s="82"/>
    </row>
    <row r="491" spans="1:10" ht="16.2" thickBot="1" x14ac:dyDescent="0.35">
      <c r="A491" s="82"/>
      <c r="B491" s="82"/>
      <c r="C491" s="83"/>
      <c r="D491" s="82"/>
      <c r="E491" s="82"/>
      <c r="F491" s="82"/>
      <c r="G491" s="82"/>
      <c r="H491" s="82"/>
      <c r="I491" s="82"/>
      <c r="J491" s="82"/>
    </row>
    <row r="492" spans="1:10" ht="16.2" thickBot="1" x14ac:dyDescent="0.35">
      <c r="A492" s="82"/>
      <c r="B492" s="82"/>
      <c r="C492" s="83"/>
      <c r="D492" s="82"/>
      <c r="E492" s="82"/>
      <c r="F492" s="82"/>
      <c r="G492" s="82"/>
      <c r="H492" s="82"/>
      <c r="I492" s="82"/>
      <c r="J492" s="82"/>
    </row>
    <row r="493" spans="1:10" ht="16.2" thickBot="1" x14ac:dyDescent="0.35">
      <c r="A493" s="82"/>
      <c r="B493" s="82"/>
      <c r="C493" s="83"/>
      <c r="D493" s="82"/>
      <c r="E493" s="82"/>
      <c r="F493" s="82"/>
      <c r="G493" s="82"/>
      <c r="H493" s="82"/>
      <c r="I493" s="82"/>
      <c r="J493" s="82"/>
    </row>
    <row r="494" spans="1:10" ht="16.2" thickBot="1" x14ac:dyDescent="0.35">
      <c r="A494" s="82"/>
      <c r="B494" s="82"/>
      <c r="C494" s="83"/>
      <c r="D494" s="82"/>
      <c r="E494" s="82"/>
      <c r="F494" s="82"/>
      <c r="G494" s="82"/>
      <c r="H494" s="82"/>
      <c r="I494" s="82"/>
      <c r="J494" s="82"/>
    </row>
    <row r="495" spans="1:10" ht="16.2" thickBot="1" x14ac:dyDescent="0.35">
      <c r="A495" s="82"/>
      <c r="B495" s="82"/>
      <c r="C495" s="83"/>
      <c r="D495" s="82"/>
      <c r="E495" s="82"/>
      <c r="F495" s="82"/>
      <c r="G495" s="82"/>
      <c r="H495" s="82"/>
      <c r="I495" s="82"/>
      <c r="J495" s="82"/>
    </row>
    <row r="496" spans="1:10" ht="16.2" thickBot="1" x14ac:dyDescent="0.35">
      <c r="A496" s="82"/>
      <c r="B496" s="82"/>
      <c r="C496" s="83"/>
      <c r="D496" s="82"/>
      <c r="E496" s="82"/>
      <c r="F496" s="82"/>
      <c r="G496" s="82"/>
      <c r="H496" s="82"/>
      <c r="I496" s="82"/>
      <c r="J496" s="82"/>
    </row>
    <row r="497" spans="1:10" ht="16.2" thickBot="1" x14ac:dyDescent="0.35">
      <c r="A497" s="82"/>
      <c r="B497" s="82"/>
      <c r="C497" s="83"/>
      <c r="D497" s="82"/>
      <c r="E497" s="82"/>
      <c r="F497" s="82"/>
      <c r="G497" s="82"/>
      <c r="H497" s="82"/>
      <c r="I497" s="82"/>
      <c r="J497" s="82"/>
    </row>
    <row r="498" spans="1:10" ht="16.2" thickBot="1" x14ac:dyDescent="0.35">
      <c r="A498" s="82"/>
      <c r="B498" s="82"/>
      <c r="C498" s="83"/>
      <c r="D498" s="82"/>
      <c r="E498" s="82"/>
      <c r="F498" s="82"/>
      <c r="G498" s="82"/>
      <c r="H498" s="82"/>
      <c r="I498" s="82"/>
      <c r="J498" s="82"/>
    </row>
    <row r="499" spans="1:10" ht="16.2" thickBot="1" x14ac:dyDescent="0.35">
      <c r="A499" s="82"/>
      <c r="B499" s="82"/>
      <c r="C499" s="83"/>
      <c r="D499" s="82"/>
      <c r="E499" s="82"/>
      <c r="F499" s="82"/>
      <c r="G499" s="82"/>
      <c r="H499" s="82"/>
      <c r="I499" s="82"/>
      <c r="J499" s="82"/>
    </row>
    <row r="500" spans="1:10" ht="16.2" thickBot="1" x14ac:dyDescent="0.35">
      <c r="A500" s="82"/>
      <c r="B500" s="82"/>
      <c r="C500" s="83"/>
      <c r="D500" s="82"/>
      <c r="E500" s="82"/>
      <c r="F500" s="82"/>
      <c r="G500" s="82"/>
      <c r="H500" s="82"/>
      <c r="I500" s="82"/>
      <c r="J500" s="82"/>
    </row>
    <row r="501" spans="1:10" ht="16.2" thickBot="1" x14ac:dyDescent="0.35">
      <c r="A501" s="82"/>
      <c r="B501" s="82"/>
      <c r="C501" s="83"/>
      <c r="D501" s="82"/>
      <c r="E501" s="82"/>
      <c r="F501" s="82"/>
      <c r="G501" s="82"/>
      <c r="H501" s="82"/>
      <c r="I501" s="82"/>
      <c r="J501" s="82"/>
    </row>
    <row r="502" spans="1:10" ht="16.2" thickBot="1" x14ac:dyDescent="0.35">
      <c r="A502" s="82"/>
      <c r="B502" s="82"/>
      <c r="C502" s="83"/>
      <c r="D502" s="82"/>
      <c r="E502" s="82"/>
      <c r="F502" s="82"/>
      <c r="G502" s="82"/>
      <c r="H502" s="82"/>
      <c r="I502" s="82"/>
      <c r="J502" s="82"/>
    </row>
    <row r="503" spans="1:10" ht="16.2" thickBot="1" x14ac:dyDescent="0.35">
      <c r="A503" s="82"/>
      <c r="B503" s="82"/>
      <c r="C503" s="83"/>
      <c r="D503" s="82"/>
      <c r="E503" s="82"/>
      <c r="F503" s="82"/>
      <c r="G503" s="82"/>
      <c r="H503" s="82"/>
      <c r="I503" s="82"/>
      <c r="J503" s="82"/>
    </row>
    <row r="504" spans="1:10" ht="16.2" thickBot="1" x14ac:dyDescent="0.35">
      <c r="A504" s="82"/>
      <c r="B504" s="82"/>
      <c r="C504" s="83"/>
      <c r="D504" s="82"/>
      <c r="E504" s="82"/>
      <c r="F504" s="82"/>
      <c r="G504" s="82"/>
      <c r="H504" s="82"/>
      <c r="I504" s="82"/>
      <c r="J504" s="82"/>
    </row>
    <row r="505" spans="1:10" ht="16.2" thickBot="1" x14ac:dyDescent="0.35">
      <c r="A505" s="82"/>
      <c r="B505" s="82"/>
      <c r="C505" s="83"/>
      <c r="D505" s="82"/>
      <c r="E505" s="82"/>
      <c r="F505" s="82"/>
      <c r="G505" s="82"/>
      <c r="H505" s="82"/>
      <c r="I505" s="82"/>
      <c r="J505" s="82"/>
    </row>
    <row r="506" spans="1:10" ht="16.2" thickBot="1" x14ac:dyDescent="0.35">
      <c r="A506" s="82"/>
      <c r="B506" s="82"/>
      <c r="C506" s="83"/>
      <c r="D506" s="82"/>
      <c r="E506" s="82"/>
      <c r="F506" s="82"/>
      <c r="G506" s="82"/>
      <c r="H506" s="82"/>
      <c r="I506" s="82"/>
      <c r="J506" s="82"/>
    </row>
    <row r="507" spans="1:10" ht="16.2" thickBot="1" x14ac:dyDescent="0.35">
      <c r="A507" s="82"/>
      <c r="B507" s="82"/>
      <c r="C507" s="83"/>
      <c r="D507" s="82"/>
      <c r="E507" s="82"/>
      <c r="F507" s="82"/>
      <c r="G507" s="82"/>
      <c r="H507" s="82"/>
      <c r="I507" s="82"/>
      <c r="J507" s="82"/>
    </row>
    <row r="508" spans="1:10" ht="16.2" thickBot="1" x14ac:dyDescent="0.35">
      <c r="A508" s="82"/>
      <c r="B508" s="82"/>
      <c r="C508" s="83"/>
      <c r="D508" s="82"/>
      <c r="E508" s="82"/>
      <c r="F508" s="82"/>
      <c r="G508" s="82"/>
      <c r="H508" s="82"/>
      <c r="I508" s="82"/>
      <c r="J508" s="82"/>
    </row>
    <row r="509" spans="1:10" ht="16.2" thickBot="1" x14ac:dyDescent="0.35">
      <c r="A509" s="82"/>
      <c r="B509" s="82"/>
      <c r="C509" s="83"/>
      <c r="D509" s="82"/>
      <c r="E509" s="82"/>
      <c r="F509" s="82"/>
      <c r="G509" s="82"/>
      <c r="H509" s="82"/>
      <c r="I509" s="82"/>
      <c r="J509" s="82"/>
    </row>
    <row r="510" spans="1:10" ht="16.2" thickBot="1" x14ac:dyDescent="0.35">
      <c r="A510" s="82"/>
      <c r="B510" s="82"/>
      <c r="C510" s="83"/>
      <c r="D510" s="82"/>
      <c r="E510" s="82"/>
      <c r="F510" s="82"/>
      <c r="G510" s="82"/>
      <c r="H510" s="82"/>
      <c r="I510" s="82"/>
      <c r="J510" s="82"/>
    </row>
    <row r="511" spans="1:10" ht="16.2" thickBot="1" x14ac:dyDescent="0.35">
      <c r="A511" s="82"/>
      <c r="B511" s="82"/>
      <c r="C511" s="83"/>
      <c r="D511" s="82"/>
      <c r="E511" s="82"/>
      <c r="F511" s="82"/>
      <c r="G511" s="82"/>
      <c r="H511" s="82"/>
      <c r="I511" s="82"/>
      <c r="J511" s="82"/>
    </row>
    <row r="512" spans="1:10" ht="16.2" thickBot="1" x14ac:dyDescent="0.35">
      <c r="A512" s="82"/>
      <c r="B512" s="82"/>
      <c r="C512" s="83"/>
      <c r="D512" s="82"/>
      <c r="E512" s="82"/>
      <c r="F512" s="82"/>
      <c r="G512" s="82"/>
      <c r="H512" s="82"/>
      <c r="I512" s="82"/>
      <c r="J512" s="82"/>
    </row>
    <row r="513" spans="1:10" ht="16.2" thickBot="1" x14ac:dyDescent="0.35">
      <c r="A513" s="82"/>
      <c r="B513" s="82"/>
      <c r="C513" s="83"/>
      <c r="D513" s="82"/>
      <c r="E513" s="82"/>
      <c r="F513" s="82"/>
      <c r="G513" s="82"/>
      <c r="H513" s="82"/>
      <c r="I513" s="82"/>
      <c r="J513" s="82"/>
    </row>
    <row r="514" spans="1:10" ht="16.2" thickBot="1" x14ac:dyDescent="0.35">
      <c r="A514" s="82"/>
      <c r="B514" s="82"/>
      <c r="C514" s="83"/>
      <c r="D514" s="82"/>
      <c r="E514" s="82"/>
      <c r="F514" s="82"/>
      <c r="G514" s="82"/>
      <c r="H514" s="82"/>
      <c r="I514" s="82"/>
      <c r="J514" s="82"/>
    </row>
    <row r="515" spans="1:10" ht="16.2" thickBot="1" x14ac:dyDescent="0.35">
      <c r="A515" s="82"/>
      <c r="B515" s="82"/>
      <c r="C515" s="83"/>
      <c r="D515" s="82"/>
      <c r="E515" s="82"/>
      <c r="F515" s="82"/>
      <c r="G515" s="82"/>
      <c r="H515" s="82"/>
      <c r="I515" s="82"/>
      <c r="J515" s="82"/>
    </row>
    <row r="516" spans="1:10" ht="16.2" thickBot="1" x14ac:dyDescent="0.35">
      <c r="A516" s="82"/>
      <c r="B516" s="82"/>
      <c r="C516" s="83"/>
      <c r="D516" s="82"/>
      <c r="E516" s="82"/>
      <c r="F516" s="82"/>
      <c r="G516" s="82"/>
      <c r="H516" s="82"/>
      <c r="I516" s="82"/>
      <c r="J516" s="82"/>
    </row>
    <row r="517" spans="1:10" ht="16.2" thickBot="1" x14ac:dyDescent="0.35">
      <c r="A517" s="82"/>
      <c r="B517" s="82"/>
      <c r="C517" s="83"/>
      <c r="D517" s="82"/>
      <c r="E517" s="82"/>
      <c r="F517" s="82"/>
      <c r="G517" s="82"/>
      <c r="H517" s="82"/>
      <c r="I517" s="82"/>
      <c r="J517" s="82"/>
    </row>
    <row r="518" spans="1:10" ht="16.2" thickBot="1" x14ac:dyDescent="0.35">
      <c r="A518" s="82"/>
      <c r="B518" s="82"/>
      <c r="C518" s="83"/>
      <c r="D518" s="82"/>
      <c r="E518" s="82"/>
      <c r="F518" s="82"/>
      <c r="G518" s="82"/>
      <c r="H518" s="82"/>
      <c r="I518" s="82"/>
      <c r="J518" s="82"/>
    </row>
    <row r="519" spans="1:10" ht="16.2" thickBot="1" x14ac:dyDescent="0.35">
      <c r="A519" s="82"/>
      <c r="B519" s="82"/>
      <c r="C519" s="83"/>
      <c r="D519" s="82"/>
      <c r="E519" s="82"/>
      <c r="F519" s="82"/>
      <c r="G519" s="82"/>
      <c r="H519" s="82"/>
      <c r="I519" s="82"/>
      <c r="J519" s="82"/>
    </row>
    <row r="520" spans="1:10" ht="16.2" thickBot="1" x14ac:dyDescent="0.35">
      <c r="A520" s="82"/>
      <c r="B520" s="82"/>
      <c r="C520" s="83"/>
      <c r="D520" s="82"/>
      <c r="E520" s="82"/>
      <c r="F520" s="82"/>
      <c r="G520" s="82"/>
      <c r="H520" s="82"/>
      <c r="I520" s="82"/>
      <c r="J520" s="82"/>
    </row>
    <row r="521" spans="1:10" ht="16.2" thickBot="1" x14ac:dyDescent="0.35">
      <c r="A521" s="82"/>
      <c r="B521" s="82"/>
      <c r="C521" s="83"/>
      <c r="D521" s="82"/>
      <c r="E521" s="82"/>
      <c r="F521" s="82"/>
      <c r="G521" s="82"/>
      <c r="H521" s="82"/>
      <c r="I521" s="82"/>
      <c r="J521" s="82"/>
    </row>
    <row r="522" spans="1:10" ht="16.2" thickBot="1" x14ac:dyDescent="0.35">
      <c r="A522" s="82"/>
      <c r="B522" s="82"/>
      <c r="C522" s="83"/>
      <c r="D522" s="82"/>
      <c r="E522" s="82"/>
      <c r="F522" s="82"/>
      <c r="G522" s="82"/>
      <c r="H522" s="82"/>
      <c r="I522" s="82"/>
      <c r="J522" s="82"/>
    </row>
    <row r="523" spans="1:10" ht="16.2" thickBot="1" x14ac:dyDescent="0.35">
      <c r="A523" s="82"/>
      <c r="B523" s="82"/>
      <c r="C523" s="83"/>
      <c r="D523" s="82"/>
      <c r="E523" s="82"/>
      <c r="F523" s="82"/>
      <c r="G523" s="82"/>
      <c r="H523" s="82"/>
      <c r="I523" s="82"/>
      <c r="J523" s="82"/>
    </row>
    <row r="524" spans="1:10" ht="16.2" thickBot="1" x14ac:dyDescent="0.35">
      <c r="A524" s="82"/>
      <c r="B524" s="82"/>
      <c r="C524" s="83"/>
      <c r="D524" s="82"/>
      <c r="E524" s="82"/>
      <c r="F524" s="82"/>
      <c r="G524" s="82"/>
      <c r="H524" s="82"/>
      <c r="I524" s="82"/>
      <c r="J524" s="82"/>
    </row>
    <row r="525" spans="1:10" ht="16.2" thickBot="1" x14ac:dyDescent="0.35">
      <c r="A525" s="82"/>
      <c r="B525" s="82"/>
      <c r="C525" s="83"/>
      <c r="D525" s="82"/>
      <c r="E525" s="82"/>
      <c r="F525" s="82"/>
      <c r="G525" s="82"/>
      <c r="H525" s="82"/>
      <c r="I525" s="82"/>
      <c r="J525" s="82"/>
    </row>
    <row r="526" spans="1:10" ht="16.2" thickBot="1" x14ac:dyDescent="0.35">
      <c r="A526" s="82"/>
      <c r="B526" s="82"/>
      <c r="C526" s="83"/>
      <c r="D526" s="82"/>
      <c r="E526" s="82"/>
      <c r="F526" s="82"/>
      <c r="G526" s="82"/>
      <c r="H526" s="82"/>
      <c r="I526" s="82"/>
      <c r="J526" s="82"/>
    </row>
    <row r="527" spans="1:10" ht="16.2" thickBot="1" x14ac:dyDescent="0.35">
      <c r="A527" s="82"/>
      <c r="B527" s="82"/>
      <c r="C527" s="83"/>
      <c r="D527" s="82"/>
      <c r="E527" s="82"/>
      <c r="F527" s="82"/>
      <c r="G527" s="82"/>
      <c r="H527" s="82"/>
      <c r="I527" s="82"/>
      <c r="J527" s="82"/>
    </row>
    <row r="528" spans="1:10" ht="16.2" thickBot="1" x14ac:dyDescent="0.35">
      <c r="A528" s="82"/>
      <c r="B528" s="82"/>
      <c r="C528" s="83"/>
      <c r="D528" s="82"/>
      <c r="E528" s="82"/>
      <c r="F528" s="82"/>
      <c r="G528" s="82"/>
      <c r="H528" s="82"/>
      <c r="I528" s="82"/>
      <c r="J528" s="82"/>
    </row>
    <row r="529" spans="1:10" ht="16.2" thickBot="1" x14ac:dyDescent="0.35">
      <c r="A529" s="82"/>
      <c r="B529" s="82"/>
      <c r="C529" s="83"/>
      <c r="D529" s="82"/>
      <c r="E529" s="82"/>
      <c r="F529" s="82"/>
      <c r="G529" s="82"/>
      <c r="H529" s="82"/>
      <c r="I529" s="82"/>
      <c r="J529" s="82"/>
    </row>
    <row r="530" spans="1:10" ht="16.2" thickBot="1" x14ac:dyDescent="0.35">
      <c r="A530" s="82"/>
      <c r="B530" s="82"/>
      <c r="C530" s="83"/>
      <c r="D530" s="82"/>
      <c r="E530" s="82"/>
      <c r="F530" s="82"/>
      <c r="G530" s="82"/>
      <c r="H530" s="82"/>
      <c r="I530" s="82"/>
      <c r="J530" s="82"/>
    </row>
    <row r="531" spans="1:10" ht="16.2" thickBot="1" x14ac:dyDescent="0.35">
      <c r="A531" s="82"/>
      <c r="B531" s="82"/>
      <c r="C531" s="83"/>
      <c r="D531" s="82"/>
      <c r="E531" s="82"/>
      <c r="F531" s="82"/>
      <c r="G531" s="82"/>
      <c r="H531" s="82"/>
      <c r="I531" s="82"/>
      <c r="J531" s="82"/>
    </row>
    <row r="532" spans="1:10" ht="16.2" thickBot="1" x14ac:dyDescent="0.35">
      <c r="A532" s="82"/>
      <c r="B532" s="82"/>
      <c r="C532" s="83"/>
      <c r="D532" s="82"/>
      <c r="E532" s="82"/>
      <c r="F532" s="82"/>
      <c r="G532" s="82"/>
      <c r="H532" s="82"/>
      <c r="I532" s="82"/>
      <c r="J532" s="82"/>
    </row>
    <row r="533" spans="1:10" ht="16.2" thickBot="1" x14ac:dyDescent="0.35">
      <c r="A533" s="82"/>
      <c r="B533" s="82"/>
      <c r="C533" s="83"/>
      <c r="D533" s="82"/>
      <c r="E533" s="82"/>
      <c r="F533" s="82"/>
      <c r="G533" s="82"/>
      <c r="H533" s="82"/>
      <c r="I533" s="82"/>
      <c r="J533" s="82"/>
    </row>
    <row r="534" spans="1:10" ht="16.2" thickBot="1" x14ac:dyDescent="0.35">
      <c r="A534" s="82"/>
      <c r="B534" s="82"/>
      <c r="C534" s="83"/>
      <c r="D534" s="82"/>
      <c r="E534" s="82"/>
      <c r="F534" s="82"/>
      <c r="G534" s="82"/>
      <c r="H534" s="82"/>
      <c r="I534" s="82"/>
      <c r="J534" s="82"/>
    </row>
    <row r="535" spans="1:10" ht="16.2" thickBot="1" x14ac:dyDescent="0.35">
      <c r="A535" s="82"/>
      <c r="B535" s="82"/>
      <c r="C535" s="83"/>
      <c r="D535" s="82"/>
      <c r="E535" s="82"/>
      <c r="F535" s="82"/>
      <c r="G535" s="82"/>
      <c r="H535" s="82"/>
      <c r="I535" s="82"/>
      <c r="J535" s="82"/>
    </row>
    <row r="536" spans="1:10" ht="16.2" thickBot="1" x14ac:dyDescent="0.35">
      <c r="A536" s="82"/>
      <c r="B536" s="82"/>
      <c r="C536" s="83"/>
      <c r="D536" s="82"/>
      <c r="E536" s="82"/>
      <c r="F536" s="82"/>
      <c r="G536" s="82"/>
      <c r="H536" s="82"/>
      <c r="I536" s="82"/>
      <c r="J536" s="82"/>
    </row>
    <row r="537" spans="1:10" ht="16.2" thickBot="1" x14ac:dyDescent="0.35">
      <c r="A537" s="82"/>
      <c r="B537" s="82"/>
      <c r="C537" s="83"/>
      <c r="D537" s="82"/>
      <c r="E537" s="82"/>
      <c r="F537" s="82"/>
      <c r="G537" s="82"/>
      <c r="H537" s="82"/>
      <c r="I537" s="82"/>
      <c r="J537" s="82"/>
    </row>
    <row r="538" spans="1:10" ht="16.2" thickBot="1" x14ac:dyDescent="0.35">
      <c r="A538" s="82"/>
      <c r="B538" s="82"/>
      <c r="C538" s="83"/>
      <c r="D538" s="82"/>
      <c r="E538" s="82"/>
      <c r="F538" s="82"/>
      <c r="G538" s="82"/>
      <c r="H538" s="82"/>
      <c r="I538" s="82"/>
      <c r="J538" s="82"/>
    </row>
    <row r="539" spans="1:10" ht="16.2" thickBot="1" x14ac:dyDescent="0.35">
      <c r="A539" s="82"/>
      <c r="B539" s="82"/>
      <c r="C539" s="83"/>
      <c r="D539" s="82"/>
      <c r="E539" s="82"/>
      <c r="F539" s="82"/>
      <c r="G539" s="82"/>
      <c r="H539" s="82"/>
      <c r="I539" s="82"/>
      <c r="J539" s="82"/>
    </row>
    <row r="540" spans="1:10" ht="16.2" thickBot="1" x14ac:dyDescent="0.35">
      <c r="A540" s="82"/>
      <c r="B540" s="82"/>
      <c r="C540" s="83"/>
      <c r="D540" s="82"/>
      <c r="E540" s="82"/>
      <c r="F540" s="82"/>
      <c r="G540" s="82"/>
      <c r="H540" s="82"/>
      <c r="I540" s="82"/>
      <c r="J540" s="82"/>
    </row>
    <row r="541" spans="1:10" ht="16.2" thickBot="1" x14ac:dyDescent="0.35">
      <c r="A541" s="82"/>
      <c r="B541" s="82"/>
      <c r="C541" s="83"/>
      <c r="D541" s="82"/>
      <c r="E541" s="82"/>
      <c r="F541" s="82"/>
      <c r="G541" s="82"/>
      <c r="H541" s="82"/>
      <c r="I541" s="82"/>
      <c r="J541" s="82"/>
    </row>
    <row r="542" spans="1:10" ht="16.2" thickBot="1" x14ac:dyDescent="0.35">
      <c r="A542" s="82"/>
      <c r="B542" s="82"/>
      <c r="C542" s="83"/>
      <c r="D542" s="82"/>
      <c r="E542" s="82"/>
      <c r="F542" s="82"/>
      <c r="G542" s="82"/>
      <c r="H542" s="82"/>
      <c r="I542" s="82"/>
      <c r="J542" s="82"/>
    </row>
    <row r="543" spans="1:10" ht="16.2" thickBot="1" x14ac:dyDescent="0.35">
      <c r="A543" s="82"/>
      <c r="B543" s="82"/>
      <c r="C543" s="83"/>
      <c r="D543" s="82"/>
      <c r="E543" s="82"/>
      <c r="F543" s="82"/>
      <c r="G543" s="82"/>
      <c r="H543" s="82"/>
      <c r="I543" s="82"/>
      <c r="J543" s="82"/>
    </row>
    <row r="544" spans="1:10" ht="16.2" thickBot="1" x14ac:dyDescent="0.35">
      <c r="A544" s="82"/>
      <c r="B544" s="82"/>
      <c r="C544" s="83"/>
      <c r="D544" s="82"/>
      <c r="E544" s="82"/>
      <c r="F544" s="82"/>
      <c r="G544" s="82"/>
      <c r="H544" s="82"/>
      <c r="I544" s="82"/>
      <c r="J544" s="82"/>
    </row>
    <row r="545" spans="1:10" ht="16.2" thickBot="1" x14ac:dyDescent="0.35">
      <c r="A545" s="82"/>
      <c r="B545" s="82"/>
      <c r="C545" s="83"/>
      <c r="D545" s="82"/>
      <c r="E545" s="82"/>
      <c r="F545" s="82"/>
      <c r="G545" s="82"/>
      <c r="H545" s="82"/>
      <c r="I545" s="82"/>
      <c r="J545" s="82"/>
    </row>
    <row r="546" spans="1:10" ht="16.2" thickBot="1" x14ac:dyDescent="0.35">
      <c r="A546" s="82"/>
      <c r="B546" s="82"/>
      <c r="C546" s="83"/>
      <c r="D546" s="82"/>
      <c r="E546" s="82"/>
      <c r="F546" s="82"/>
      <c r="G546" s="82"/>
      <c r="H546" s="82"/>
      <c r="I546" s="82"/>
      <c r="J546" s="82"/>
    </row>
    <row r="547" spans="1:10" ht="16.2" thickBot="1" x14ac:dyDescent="0.35">
      <c r="A547" s="82"/>
      <c r="B547" s="82"/>
      <c r="C547" s="83"/>
      <c r="D547" s="82"/>
      <c r="E547" s="82"/>
      <c r="F547" s="82"/>
      <c r="G547" s="82"/>
      <c r="H547" s="82"/>
      <c r="I547" s="82"/>
      <c r="J547" s="82"/>
    </row>
    <row r="548" spans="1:10" ht="16.2" thickBot="1" x14ac:dyDescent="0.35">
      <c r="A548" s="82"/>
      <c r="B548" s="82"/>
      <c r="C548" s="83"/>
      <c r="D548" s="82"/>
      <c r="E548" s="82"/>
      <c r="F548" s="82"/>
      <c r="G548" s="82"/>
      <c r="H548" s="82"/>
      <c r="I548" s="82"/>
      <c r="J548" s="82"/>
    </row>
    <row r="549" spans="1:10" ht="16.2" thickBot="1" x14ac:dyDescent="0.35">
      <c r="A549" s="82"/>
      <c r="B549" s="82"/>
      <c r="C549" s="83"/>
      <c r="D549" s="82"/>
      <c r="E549" s="82"/>
      <c r="F549" s="82"/>
      <c r="G549" s="82"/>
      <c r="H549" s="82"/>
      <c r="I549" s="82"/>
      <c r="J549" s="82"/>
    </row>
    <row r="550" spans="1:10" ht="16.2" thickBot="1" x14ac:dyDescent="0.35">
      <c r="A550" s="82"/>
      <c r="B550" s="82"/>
      <c r="C550" s="83"/>
      <c r="D550" s="82"/>
      <c r="E550" s="82"/>
      <c r="F550" s="82"/>
      <c r="G550" s="82"/>
      <c r="H550" s="82"/>
      <c r="I550" s="82"/>
      <c r="J550" s="82"/>
    </row>
    <row r="551" spans="1:10" ht="16.2" thickBot="1" x14ac:dyDescent="0.35">
      <c r="A551" s="82"/>
      <c r="B551" s="82"/>
      <c r="C551" s="83"/>
      <c r="D551" s="82"/>
      <c r="E551" s="82"/>
      <c r="F551" s="82"/>
      <c r="G551" s="82"/>
      <c r="H551" s="82"/>
      <c r="I551" s="82"/>
      <c r="J551" s="82"/>
    </row>
    <row r="552" spans="1:10" ht="16.2" thickBot="1" x14ac:dyDescent="0.35">
      <c r="A552" s="82"/>
      <c r="B552" s="82"/>
      <c r="C552" s="83"/>
      <c r="D552" s="82"/>
      <c r="E552" s="82"/>
      <c r="F552" s="82"/>
      <c r="G552" s="82"/>
      <c r="H552" s="82"/>
      <c r="I552" s="82"/>
      <c r="J552" s="82"/>
    </row>
    <row r="553" spans="1:10" ht="16.2" thickBot="1" x14ac:dyDescent="0.35">
      <c r="A553" s="82"/>
      <c r="B553" s="82"/>
      <c r="C553" s="83"/>
      <c r="D553" s="82"/>
      <c r="E553" s="82"/>
      <c r="F553" s="82"/>
      <c r="G553" s="82"/>
      <c r="H553" s="82"/>
      <c r="I553" s="82"/>
      <c r="J553" s="82"/>
    </row>
    <row r="554" spans="1:10" ht="16.2" thickBot="1" x14ac:dyDescent="0.35">
      <c r="A554" s="82"/>
      <c r="B554" s="82"/>
      <c r="C554" s="83"/>
      <c r="D554" s="82"/>
      <c r="E554" s="82"/>
      <c r="F554" s="82"/>
      <c r="G554" s="82"/>
      <c r="H554" s="82"/>
      <c r="I554" s="82"/>
      <c r="J554" s="82"/>
    </row>
    <row r="555" spans="1:10" ht="16.2" thickBot="1" x14ac:dyDescent="0.35">
      <c r="A555" s="82"/>
      <c r="B555" s="82"/>
      <c r="C555" s="83"/>
      <c r="D555" s="82"/>
      <c r="E555" s="82"/>
      <c r="F555" s="82"/>
      <c r="G555" s="82"/>
      <c r="H555" s="82"/>
      <c r="I555" s="82"/>
      <c r="J555" s="82"/>
    </row>
    <row r="556" spans="1:10" ht="16.2" thickBot="1" x14ac:dyDescent="0.35">
      <c r="A556" s="82"/>
      <c r="B556" s="82"/>
      <c r="C556" s="83"/>
      <c r="D556" s="82"/>
      <c r="E556" s="82"/>
      <c r="F556" s="82"/>
      <c r="G556" s="82"/>
      <c r="H556" s="82"/>
      <c r="I556" s="82"/>
      <c r="J556" s="82"/>
    </row>
    <row r="557" spans="1:10" ht="16.2" thickBot="1" x14ac:dyDescent="0.35">
      <c r="A557" s="82"/>
      <c r="B557" s="82"/>
      <c r="C557" s="83"/>
      <c r="D557" s="82"/>
      <c r="E557" s="82"/>
      <c r="F557" s="82"/>
      <c r="G557" s="82"/>
      <c r="H557" s="82"/>
      <c r="I557" s="82"/>
      <c r="J557" s="82"/>
    </row>
    <row r="558" spans="1:10" ht="16.2" thickBot="1" x14ac:dyDescent="0.35">
      <c r="A558" s="82"/>
      <c r="B558" s="82"/>
      <c r="C558" s="83"/>
      <c r="D558" s="82"/>
      <c r="E558" s="82"/>
      <c r="F558" s="82"/>
      <c r="G558" s="82"/>
      <c r="H558" s="82"/>
      <c r="I558" s="82"/>
      <c r="J558" s="82"/>
    </row>
    <row r="559" spans="1:10" ht="16.2" thickBot="1" x14ac:dyDescent="0.35">
      <c r="A559" s="82"/>
      <c r="B559" s="82"/>
      <c r="C559" s="83"/>
      <c r="D559" s="82"/>
      <c r="E559" s="82"/>
      <c r="F559" s="82"/>
      <c r="G559" s="82"/>
      <c r="H559" s="82"/>
      <c r="I559" s="82"/>
      <c r="J559" s="82"/>
    </row>
    <row r="560" spans="1:10" ht="16.2" thickBot="1" x14ac:dyDescent="0.35">
      <c r="A560" s="82"/>
      <c r="B560" s="82"/>
      <c r="C560" s="83"/>
      <c r="D560" s="82"/>
      <c r="E560" s="82"/>
      <c r="F560" s="82"/>
      <c r="G560" s="82"/>
      <c r="H560" s="82"/>
      <c r="I560" s="82"/>
      <c r="J560" s="82"/>
    </row>
    <row r="561" spans="1:10" ht="16.2" thickBot="1" x14ac:dyDescent="0.35">
      <c r="A561" s="82"/>
      <c r="B561" s="82"/>
      <c r="C561" s="83"/>
      <c r="D561" s="82"/>
      <c r="E561" s="82"/>
      <c r="F561" s="82"/>
      <c r="G561" s="82"/>
      <c r="H561" s="82"/>
      <c r="I561" s="82"/>
      <c r="J561" s="82"/>
    </row>
    <row r="562" spans="1:10" ht="16.2" thickBot="1" x14ac:dyDescent="0.35">
      <c r="A562" s="82"/>
      <c r="B562" s="82"/>
      <c r="C562" s="83"/>
      <c r="D562" s="82"/>
      <c r="E562" s="82"/>
      <c r="F562" s="82"/>
      <c r="G562" s="82"/>
      <c r="H562" s="82"/>
      <c r="I562" s="82"/>
      <c r="J562" s="82"/>
    </row>
    <row r="563" spans="1:10" ht="16.2" thickBot="1" x14ac:dyDescent="0.35">
      <c r="A563" s="82"/>
      <c r="B563" s="82"/>
      <c r="C563" s="83"/>
      <c r="D563" s="82"/>
      <c r="E563" s="82"/>
      <c r="F563" s="82"/>
      <c r="G563" s="82"/>
      <c r="H563" s="82"/>
      <c r="I563" s="82"/>
      <c r="J563" s="82"/>
    </row>
    <row r="564" spans="1:10" ht="16.2" thickBot="1" x14ac:dyDescent="0.35">
      <c r="A564" s="82"/>
      <c r="B564" s="82"/>
      <c r="C564" s="83"/>
      <c r="D564" s="82"/>
      <c r="E564" s="82"/>
      <c r="F564" s="82"/>
      <c r="G564" s="82"/>
      <c r="H564" s="82"/>
      <c r="I564" s="82"/>
      <c r="J564" s="82"/>
    </row>
    <row r="565" spans="1:10" ht="16.2" thickBot="1" x14ac:dyDescent="0.35">
      <c r="A565" s="82"/>
      <c r="B565" s="82"/>
      <c r="C565" s="83"/>
      <c r="D565" s="82"/>
      <c r="E565" s="82"/>
      <c r="F565" s="82"/>
      <c r="G565" s="82"/>
      <c r="H565" s="82"/>
      <c r="I565" s="82"/>
      <c r="J565" s="82"/>
    </row>
    <row r="566" spans="1:10" ht="16.2" thickBot="1" x14ac:dyDescent="0.35">
      <c r="A566" s="82"/>
      <c r="B566" s="82"/>
      <c r="C566" s="83"/>
      <c r="D566" s="82"/>
      <c r="E566" s="82"/>
      <c r="F566" s="82"/>
      <c r="G566" s="82"/>
      <c r="H566" s="82"/>
      <c r="I566" s="82"/>
      <c r="J566" s="82"/>
    </row>
    <row r="567" spans="1:10" ht="16.2" thickBot="1" x14ac:dyDescent="0.35">
      <c r="A567" s="82"/>
      <c r="B567" s="82"/>
      <c r="C567" s="83"/>
      <c r="D567" s="82"/>
      <c r="E567" s="82"/>
      <c r="F567" s="82"/>
      <c r="G567" s="82"/>
      <c r="H567" s="82"/>
      <c r="I567" s="82"/>
      <c r="J567" s="82"/>
    </row>
    <row r="568" spans="1:10" ht="16.2" thickBot="1" x14ac:dyDescent="0.35">
      <c r="A568" s="82"/>
      <c r="B568" s="82"/>
      <c r="C568" s="83"/>
      <c r="D568" s="82"/>
      <c r="E568" s="82"/>
      <c r="F568" s="82"/>
      <c r="G568" s="82"/>
      <c r="H568" s="82"/>
      <c r="I568" s="82"/>
      <c r="J568" s="82"/>
    </row>
    <row r="569" spans="1:10" ht="16.2" thickBot="1" x14ac:dyDescent="0.35">
      <c r="A569" s="82"/>
      <c r="B569" s="82"/>
      <c r="C569" s="83"/>
      <c r="D569" s="82"/>
      <c r="E569" s="82"/>
      <c r="F569" s="82"/>
      <c r="G569" s="82"/>
      <c r="H569" s="82"/>
      <c r="I569" s="82"/>
      <c r="J569" s="82"/>
    </row>
    <row r="570" spans="1:10" ht="16.2" thickBot="1" x14ac:dyDescent="0.35">
      <c r="A570" s="82"/>
      <c r="B570" s="82"/>
      <c r="C570" s="83"/>
      <c r="D570" s="82"/>
      <c r="E570" s="82"/>
      <c r="F570" s="82"/>
      <c r="G570" s="82"/>
      <c r="H570" s="82"/>
      <c r="I570" s="82"/>
      <c r="J570" s="82"/>
    </row>
    <row r="571" spans="1:10" ht="16.2" thickBot="1" x14ac:dyDescent="0.35">
      <c r="A571" s="82"/>
      <c r="B571" s="82"/>
      <c r="C571" s="83"/>
      <c r="D571" s="82"/>
      <c r="E571" s="82"/>
      <c r="F571" s="82"/>
      <c r="G571" s="82"/>
      <c r="H571" s="82"/>
      <c r="I571" s="82"/>
      <c r="J571" s="82"/>
    </row>
    <row r="572" spans="1:10" ht="16.2" thickBot="1" x14ac:dyDescent="0.35">
      <c r="A572" s="82"/>
      <c r="B572" s="82"/>
      <c r="C572" s="83"/>
      <c r="D572" s="82"/>
      <c r="E572" s="82"/>
      <c r="F572" s="82"/>
      <c r="G572" s="82"/>
      <c r="H572" s="82"/>
      <c r="I572" s="82"/>
      <c r="J572" s="82"/>
    </row>
    <row r="573" spans="1:10" ht="16.2" thickBot="1" x14ac:dyDescent="0.35">
      <c r="A573" s="82"/>
      <c r="B573" s="82"/>
      <c r="C573" s="83"/>
      <c r="D573" s="82"/>
      <c r="E573" s="82"/>
      <c r="F573" s="82"/>
      <c r="G573" s="82"/>
      <c r="H573" s="82"/>
      <c r="I573" s="82"/>
      <c r="J573" s="82"/>
    </row>
    <row r="574" spans="1:10" ht="16.2" thickBot="1" x14ac:dyDescent="0.35">
      <c r="A574" s="82"/>
      <c r="B574" s="82"/>
      <c r="C574" s="83"/>
      <c r="D574" s="82"/>
      <c r="E574" s="82"/>
      <c r="F574" s="82"/>
      <c r="G574" s="82"/>
      <c r="H574" s="82"/>
      <c r="I574" s="82"/>
      <c r="J574" s="82"/>
    </row>
    <row r="575" spans="1:10" ht="16.2" thickBot="1" x14ac:dyDescent="0.35">
      <c r="A575" s="82"/>
      <c r="B575" s="82"/>
      <c r="C575" s="83"/>
      <c r="D575" s="82"/>
      <c r="E575" s="82"/>
      <c r="F575" s="82"/>
      <c r="G575" s="82"/>
      <c r="H575" s="82"/>
      <c r="I575" s="82"/>
      <c r="J575" s="82"/>
    </row>
    <row r="576" spans="1:10" ht="16.2" thickBot="1" x14ac:dyDescent="0.35">
      <c r="A576" s="82"/>
      <c r="B576" s="82"/>
      <c r="C576" s="83"/>
      <c r="D576" s="82"/>
      <c r="E576" s="82"/>
      <c r="F576" s="82"/>
      <c r="G576" s="82"/>
      <c r="H576" s="82"/>
      <c r="I576" s="82"/>
      <c r="J576" s="82"/>
    </row>
    <row r="577" spans="1:10" ht="16.2" thickBot="1" x14ac:dyDescent="0.35">
      <c r="A577" s="82"/>
      <c r="B577" s="82"/>
      <c r="C577" s="83"/>
      <c r="D577" s="82"/>
      <c r="E577" s="82"/>
      <c r="F577" s="82"/>
      <c r="G577" s="82"/>
      <c r="H577" s="82"/>
      <c r="I577" s="82"/>
      <c r="J577" s="82"/>
    </row>
    <row r="578" spans="1:10" ht="16.2" thickBot="1" x14ac:dyDescent="0.35">
      <c r="A578" s="82"/>
      <c r="B578" s="82"/>
      <c r="C578" s="83"/>
      <c r="D578" s="82"/>
      <c r="E578" s="82"/>
      <c r="F578" s="82"/>
      <c r="G578" s="82"/>
      <c r="H578" s="82"/>
      <c r="I578" s="82"/>
      <c r="J578" s="82"/>
    </row>
    <row r="579" spans="1:10" ht="16.2" thickBot="1" x14ac:dyDescent="0.35">
      <c r="A579" s="82"/>
      <c r="B579" s="82"/>
      <c r="C579" s="83"/>
      <c r="D579" s="82"/>
      <c r="E579" s="82"/>
      <c r="F579" s="82"/>
      <c r="G579" s="82"/>
      <c r="H579" s="82"/>
      <c r="I579" s="82"/>
      <c r="J579" s="82"/>
    </row>
    <row r="580" spans="1:10" ht="16.2" thickBot="1" x14ac:dyDescent="0.35">
      <c r="A580" s="82"/>
      <c r="B580" s="82"/>
      <c r="C580" s="83"/>
      <c r="D580" s="82"/>
      <c r="E580" s="82"/>
      <c r="F580" s="82"/>
      <c r="G580" s="82"/>
      <c r="H580" s="82"/>
      <c r="I580" s="82"/>
      <c r="J580" s="82"/>
    </row>
    <row r="581" spans="1:10" ht="16.2" thickBot="1" x14ac:dyDescent="0.35">
      <c r="A581" s="82"/>
      <c r="B581" s="82"/>
      <c r="C581" s="83"/>
      <c r="D581" s="82"/>
      <c r="E581" s="82"/>
      <c r="F581" s="82"/>
      <c r="G581" s="82"/>
      <c r="H581" s="82"/>
      <c r="I581" s="82"/>
      <c r="J581" s="82"/>
    </row>
    <row r="582" spans="1:10" ht="16.2" thickBot="1" x14ac:dyDescent="0.35">
      <c r="A582" s="82"/>
      <c r="B582" s="82"/>
      <c r="C582" s="83"/>
      <c r="D582" s="82"/>
      <c r="E582" s="82"/>
      <c r="F582" s="82"/>
      <c r="G582" s="82"/>
      <c r="H582" s="82"/>
      <c r="I582" s="82"/>
      <c r="J582" s="82"/>
    </row>
    <row r="583" spans="1:10" ht="16.2" thickBot="1" x14ac:dyDescent="0.35">
      <c r="A583" s="82"/>
      <c r="B583" s="82"/>
      <c r="C583" s="83"/>
      <c r="D583" s="82"/>
      <c r="E583" s="82"/>
      <c r="F583" s="82"/>
      <c r="G583" s="82"/>
      <c r="H583" s="82"/>
      <c r="I583" s="82"/>
      <c r="J583" s="82"/>
    </row>
    <row r="584" spans="1:10" ht="16.2" thickBot="1" x14ac:dyDescent="0.35">
      <c r="A584" s="82"/>
      <c r="B584" s="82"/>
      <c r="C584" s="83"/>
      <c r="D584" s="82"/>
      <c r="E584" s="82"/>
      <c r="F584" s="82"/>
      <c r="G584" s="82"/>
      <c r="H584" s="82"/>
      <c r="I584" s="82"/>
      <c r="J584" s="82"/>
    </row>
    <row r="585" spans="1:10" ht="16.2" thickBot="1" x14ac:dyDescent="0.35">
      <c r="A585" s="82"/>
      <c r="B585" s="82"/>
      <c r="C585" s="83"/>
      <c r="D585" s="82"/>
      <c r="E585" s="82"/>
      <c r="F585" s="82"/>
      <c r="G585" s="82"/>
      <c r="H585" s="82"/>
      <c r="I585" s="82"/>
      <c r="J585" s="82"/>
    </row>
    <row r="586" spans="1:10" ht="16.2" thickBot="1" x14ac:dyDescent="0.35">
      <c r="A586" s="82"/>
      <c r="B586" s="82"/>
      <c r="C586" s="83"/>
      <c r="D586" s="82"/>
      <c r="E586" s="82"/>
      <c r="F586" s="82"/>
      <c r="G586" s="82"/>
      <c r="H586" s="82"/>
      <c r="I586" s="82"/>
      <c r="J586" s="82"/>
    </row>
    <row r="587" spans="1:10" ht="16.2" thickBot="1" x14ac:dyDescent="0.35">
      <c r="A587" s="82"/>
      <c r="B587" s="82"/>
      <c r="C587" s="83"/>
      <c r="D587" s="82"/>
      <c r="E587" s="82"/>
      <c r="F587" s="82"/>
      <c r="G587" s="82"/>
      <c r="H587" s="82"/>
      <c r="I587" s="82"/>
      <c r="J587" s="82"/>
    </row>
    <row r="588" spans="1:10" ht="16.2" thickBot="1" x14ac:dyDescent="0.35">
      <c r="A588" s="82"/>
      <c r="B588" s="82"/>
      <c r="C588" s="83"/>
      <c r="D588" s="82"/>
      <c r="E588" s="82"/>
      <c r="F588" s="82"/>
      <c r="G588" s="82"/>
      <c r="H588" s="82"/>
      <c r="I588" s="82"/>
      <c r="J588" s="82"/>
    </row>
    <row r="589" spans="1:10" ht="16.2" thickBot="1" x14ac:dyDescent="0.35">
      <c r="A589" s="82"/>
      <c r="B589" s="82"/>
      <c r="C589" s="83"/>
      <c r="D589" s="82"/>
      <c r="E589" s="82"/>
      <c r="F589" s="82"/>
      <c r="G589" s="82"/>
      <c r="H589" s="82"/>
      <c r="I589" s="82"/>
      <c r="J589" s="82"/>
    </row>
    <row r="590" spans="1:10" ht="16.2" thickBot="1" x14ac:dyDescent="0.35">
      <c r="A590" s="82"/>
      <c r="B590" s="82"/>
      <c r="C590" s="83"/>
      <c r="D590" s="82"/>
      <c r="E590" s="82"/>
      <c r="F590" s="82"/>
      <c r="G590" s="82"/>
      <c r="H590" s="82"/>
      <c r="I590" s="82"/>
      <c r="J590" s="82"/>
    </row>
    <row r="591" spans="1:10" ht="16.2" thickBot="1" x14ac:dyDescent="0.35">
      <c r="A591" s="82"/>
      <c r="B591" s="82"/>
      <c r="C591" s="83"/>
      <c r="D591" s="82"/>
      <c r="E591" s="82"/>
      <c r="F591" s="82"/>
      <c r="G591" s="82"/>
      <c r="H591" s="82"/>
      <c r="I591" s="82"/>
      <c r="J591" s="82"/>
    </row>
    <row r="592" spans="1:10" ht="16.2" thickBot="1" x14ac:dyDescent="0.35">
      <c r="A592" s="82"/>
      <c r="B592" s="82"/>
      <c r="C592" s="83"/>
      <c r="D592" s="82"/>
      <c r="E592" s="82"/>
      <c r="F592" s="82"/>
      <c r="G592" s="82"/>
      <c r="H592" s="82"/>
      <c r="I592" s="82"/>
      <c r="J592" s="82"/>
    </row>
    <row r="593" spans="1:10" ht="16.2" thickBot="1" x14ac:dyDescent="0.35">
      <c r="A593" s="82"/>
      <c r="B593" s="82"/>
      <c r="C593" s="83"/>
      <c r="D593" s="82"/>
      <c r="E593" s="82"/>
      <c r="F593" s="82"/>
      <c r="G593" s="82"/>
      <c r="H593" s="82"/>
      <c r="I593" s="82"/>
      <c r="J593" s="82"/>
    </row>
    <row r="594" spans="1:10" ht="16.2" thickBot="1" x14ac:dyDescent="0.35">
      <c r="A594" s="82"/>
      <c r="B594" s="82"/>
      <c r="C594" s="83"/>
      <c r="D594" s="82"/>
      <c r="E594" s="82"/>
      <c r="F594" s="82"/>
      <c r="G594" s="82"/>
      <c r="H594" s="82"/>
      <c r="I594" s="82"/>
      <c r="J594" s="82"/>
    </row>
    <row r="595" spans="1:10" ht="16.2" thickBot="1" x14ac:dyDescent="0.35">
      <c r="A595" s="82"/>
      <c r="B595" s="82"/>
      <c r="C595" s="83"/>
      <c r="D595" s="82"/>
      <c r="E595" s="82"/>
      <c r="F595" s="82"/>
      <c r="G595" s="82"/>
      <c r="H595" s="82"/>
      <c r="I595" s="82"/>
      <c r="J595" s="82"/>
    </row>
    <row r="596" spans="1:10" ht="16.2" thickBot="1" x14ac:dyDescent="0.35">
      <c r="A596" s="82"/>
      <c r="B596" s="82"/>
      <c r="C596" s="83"/>
      <c r="D596" s="82"/>
      <c r="E596" s="82"/>
      <c r="F596" s="82"/>
      <c r="G596" s="82"/>
      <c r="H596" s="82"/>
      <c r="I596" s="82"/>
      <c r="J596" s="82"/>
    </row>
    <row r="597" spans="1:10" ht="16.2" thickBot="1" x14ac:dyDescent="0.35">
      <c r="A597" s="82"/>
      <c r="B597" s="82"/>
      <c r="C597" s="83"/>
      <c r="D597" s="82"/>
      <c r="E597" s="82"/>
      <c r="F597" s="82"/>
      <c r="G597" s="82"/>
      <c r="H597" s="82"/>
      <c r="I597" s="82"/>
      <c r="J597" s="82"/>
    </row>
    <row r="598" spans="1:10" ht="16.2" thickBot="1" x14ac:dyDescent="0.35">
      <c r="A598" s="82"/>
      <c r="B598" s="82"/>
      <c r="C598" s="83"/>
      <c r="D598" s="82"/>
      <c r="E598" s="82"/>
      <c r="F598" s="82"/>
      <c r="G598" s="82"/>
      <c r="H598" s="82"/>
      <c r="I598" s="82"/>
      <c r="J598" s="82"/>
    </row>
    <row r="599" spans="1:10" ht="16.2" thickBot="1" x14ac:dyDescent="0.35">
      <c r="A599" s="82"/>
      <c r="B599" s="82"/>
      <c r="C599" s="83"/>
      <c r="D599" s="82"/>
      <c r="E599" s="82"/>
      <c r="F599" s="82"/>
      <c r="G599" s="82"/>
      <c r="H599" s="82"/>
      <c r="I599" s="82"/>
      <c r="J599" s="82"/>
    </row>
    <row r="600" spans="1:10" ht="16.2" thickBot="1" x14ac:dyDescent="0.35">
      <c r="A600" s="82"/>
      <c r="B600" s="82"/>
      <c r="C600" s="83"/>
      <c r="D600" s="82"/>
      <c r="E600" s="82"/>
      <c r="F600" s="82"/>
      <c r="G600" s="82"/>
      <c r="H600" s="82"/>
      <c r="I600" s="82"/>
      <c r="J600" s="82"/>
    </row>
    <row r="601" spans="1:10" ht="16.2" thickBot="1" x14ac:dyDescent="0.35">
      <c r="A601" s="82"/>
      <c r="B601" s="82"/>
      <c r="C601" s="83"/>
      <c r="D601" s="82"/>
      <c r="E601" s="82"/>
      <c r="F601" s="82"/>
      <c r="G601" s="82"/>
      <c r="H601" s="82"/>
      <c r="I601" s="82"/>
      <c r="J601" s="82"/>
    </row>
    <row r="602" spans="1:10" ht="16.2" thickBot="1" x14ac:dyDescent="0.35">
      <c r="A602" s="82"/>
      <c r="B602" s="82"/>
      <c r="C602" s="83"/>
      <c r="D602" s="82"/>
      <c r="E602" s="82"/>
      <c r="F602" s="82"/>
      <c r="G602" s="82"/>
      <c r="H602" s="82"/>
      <c r="I602" s="82"/>
      <c r="J602" s="82"/>
    </row>
    <row r="603" spans="1:10" ht="16.2" thickBot="1" x14ac:dyDescent="0.35">
      <c r="A603" s="82"/>
      <c r="B603" s="82"/>
      <c r="C603" s="83"/>
      <c r="D603" s="82"/>
      <c r="E603" s="82"/>
      <c r="F603" s="82"/>
      <c r="G603" s="82"/>
      <c r="H603" s="82"/>
      <c r="I603" s="82"/>
      <c r="J603" s="82"/>
    </row>
    <row r="604" spans="1:10" ht="16.2" thickBot="1" x14ac:dyDescent="0.35">
      <c r="A604" s="82"/>
      <c r="B604" s="82"/>
      <c r="C604" s="83"/>
      <c r="D604" s="82"/>
      <c r="E604" s="82"/>
      <c r="F604" s="82"/>
      <c r="G604" s="82"/>
      <c r="H604" s="82"/>
      <c r="I604" s="82"/>
      <c r="J604" s="82"/>
    </row>
    <row r="605" spans="1:10" ht="16.2" thickBot="1" x14ac:dyDescent="0.35">
      <c r="A605" s="82"/>
      <c r="B605" s="82"/>
      <c r="C605" s="83"/>
      <c r="D605" s="82"/>
      <c r="E605" s="82"/>
      <c r="F605" s="82"/>
      <c r="G605" s="82"/>
      <c r="H605" s="82"/>
      <c r="I605" s="82"/>
      <c r="J605" s="82"/>
    </row>
    <row r="606" spans="1:10" ht="16.2" thickBot="1" x14ac:dyDescent="0.35">
      <c r="A606" s="82"/>
      <c r="B606" s="82"/>
      <c r="C606" s="83"/>
      <c r="D606" s="82"/>
      <c r="E606" s="82"/>
      <c r="F606" s="82"/>
      <c r="G606" s="82"/>
      <c r="H606" s="82"/>
      <c r="I606" s="82"/>
      <c r="J606" s="82"/>
    </row>
    <row r="607" spans="1:10" ht="16.2" thickBot="1" x14ac:dyDescent="0.35">
      <c r="A607" s="82"/>
      <c r="B607" s="82"/>
      <c r="C607" s="83"/>
      <c r="D607" s="82"/>
      <c r="E607" s="82"/>
      <c r="F607" s="82"/>
      <c r="G607" s="82"/>
      <c r="H607" s="82"/>
      <c r="I607" s="82"/>
      <c r="J607" s="82"/>
    </row>
    <row r="608" spans="1:10" ht="16.2" thickBot="1" x14ac:dyDescent="0.35">
      <c r="A608" s="82"/>
      <c r="B608" s="82"/>
      <c r="C608" s="83"/>
      <c r="D608" s="82"/>
      <c r="E608" s="82"/>
      <c r="F608" s="82"/>
      <c r="G608" s="82"/>
      <c r="H608" s="82"/>
      <c r="I608" s="82"/>
      <c r="J608" s="82"/>
    </row>
    <row r="609" spans="1:10" ht="16.2" thickBot="1" x14ac:dyDescent="0.35">
      <c r="A609" s="82"/>
      <c r="B609" s="82"/>
      <c r="C609" s="83"/>
      <c r="D609" s="82"/>
      <c r="E609" s="82"/>
      <c r="F609" s="82"/>
      <c r="G609" s="82"/>
      <c r="H609" s="82"/>
      <c r="I609" s="82"/>
      <c r="J609" s="82"/>
    </row>
    <row r="610" spans="1:10" ht="16.2" thickBot="1" x14ac:dyDescent="0.35">
      <c r="A610" s="82"/>
      <c r="B610" s="82"/>
      <c r="C610" s="83"/>
      <c r="D610" s="82"/>
      <c r="E610" s="82"/>
      <c r="F610" s="82"/>
      <c r="G610" s="82"/>
      <c r="H610" s="82"/>
      <c r="I610" s="82"/>
      <c r="J610" s="82"/>
    </row>
    <row r="611" spans="1:10" ht="16.2" thickBot="1" x14ac:dyDescent="0.35">
      <c r="A611" s="82"/>
      <c r="B611" s="82"/>
      <c r="C611" s="83"/>
      <c r="D611" s="82"/>
      <c r="E611" s="82"/>
      <c r="F611" s="82"/>
      <c r="G611" s="82"/>
      <c r="H611" s="82"/>
      <c r="I611" s="82"/>
      <c r="J611" s="82"/>
    </row>
    <row r="612" spans="1:10" ht="16.2" thickBot="1" x14ac:dyDescent="0.35">
      <c r="A612" s="82"/>
      <c r="B612" s="82"/>
      <c r="C612" s="83"/>
      <c r="D612" s="82"/>
      <c r="E612" s="82"/>
      <c r="F612" s="82"/>
      <c r="G612" s="82"/>
      <c r="H612" s="82"/>
      <c r="I612" s="82"/>
      <c r="J612" s="82"/>
    </row>
    <row r="613" spans="1:10" ht="16.2" thickBot="1" x14ac:dyDescent="0.35">
      <c r="A613" s="82"/>
      <c r="B613" s="82"/>
      <c r="C613" s="83"/>
      <c r="D613" s="82"/>
      <c r="E613" s="82"/>
      <c r="F613" s="82"/>
      <c r="G613" s="82"/>
      <c r="H613" s="82"/>
      <c r="I613" s="82"/>
      <c r="J613" s="82"/>
    </row>
    <row r="614" spans="1:10" ht="16.2" thickBot="1" x14ac:dyDescent="0.35">
      <c r="A614" s="82"/>
      <c r="B614" s="82"/>
      <c r="C614" s="83"/>
      <c r="D614" s="82"/>
      <c r="E614" s="82"/>
      <c r="F614" s="82"/>
      <c r="G614" s="82"/>
      <c r="H614" s="82"/>
      <c r="I614" s="82"/>
      <c r="J614" s="82"/>
    </row>
    <row r="615" spans="1:10" ht="16.2" thickBot="1" x14ac:dyDescent="0.35">
      <c r="A615" s="82"/>
      <c r="B615" s="82"/>
      <c r="C615" s="83"/>
      <c r="D615" s="82"/>
      <c r="E615" s="82"/>
      <c r="F615" s="82"/>
      <c r="G615" s="82"/>
      <c r="H615" s="82"/>
      <c r="I615" s="82"/>
      <c r="J615" s="82"/>
    </row>
    <row r="616" spans="1:10" ht="16.2" thickBot="1" x14ac:dyDescent="0.35">
      <c r="A616" s="82"/>
      <c r="B616" s="82"/>
      <c r="C616" s="83"/>
      <c r="D616" s="82"/>
      <c r="E616" s="82"/>
      <c r="F616" s="82"/>
      <c r="G616" s="82"/>
      <c r="H616" s="82"/>
      <c r="I616" s="82"/>
      <c r="J616" s="82"/>
    </row>
    <row r="617" spans="1:10" ht="16.2" thickBot="1" x14ac:dyDescent="0.35">
      <c r="A617" s="82"/>
      <c r="B617" s="82"/>
      <c r="C617" s="83"/>
      <c r="D617" s="82"/>
      <c r="E617" s="82"/>
      <c r="F617" s="82"/>
      <c r="G617" s="82"/>
      <c r="H617" s="82"/>
      <c r="I617" s="82"/>
      <c r="J617" s="82"/>
    </row>
    <row r="618" spans="1:10" ht="16.2" thickBot="1" x14ac:dyDescent="0.35">
      <c r="A618" s="82"/>
      <c r="B618" s="82"/>
      <c r="C618" s="83"/>
      <c r="D618" s="82"/>
      <c r="E618" s="82"/>
      <c r="F618" s="82"/>
      <c r="G618" s="82"/>
      <c r="H618" s="82"/>
      <c r="I618" s="82"/>
      <c r="J618" s="82"/>
    </row>
    <row r="619" spans="1:10" ht="16.2" thickBot="1" x14ac:dyDescent="0.35">
      <c r="A619" s="82"/>
      <c r="B619" s="82"/>
      <c r="C619" s="83"/>
      <c r="D619" s="82"/>
      <c r="E619" s="82"/>
      <c r="F619" s="82"/>
      <c r="G619" s="82"/>
      <c r="H619" s="82"/>
      <c r="I619" s="82"/>
      <c r="J619" s="82"/>
    </row>
    <row r="620" spans="1:10" ht="16.2" thickBot="1" x14ac:dyDescent="0.35">
      <c r="A620" s="82"/>
      <c r="B620" s="82"/>
      <c r="C620" s="83"/>
      <c r="D620" s="82"/>
      <c r="E620" s="82"/>
      <c r="F620" s="82"/>
      <c r="G620" s="82"/>
      <c r="H620" s="82"/>
      <c r="I620" s="82"/>
      <c r="J620" s="82"/>
    </row>
    <row r="621" spans="1:10" ht="16.2" thickBot="1" x14ac:dyDescent="0.35">
      <c r="A621" s="82"/>
      <c r="B621" s="82"/>
      <c r="C621" s="83"/>
      <c r="D621" s="82"/>
      <c r="E621" s="82"/>
      <c r="F621" s="82"/>
      <c r="G621" s="82"/>
      <c r="H621" s="82"/>
      <c r="I621" s="82"/>
      <c r="J621" s="82"/>
    </row>
    <row r="622" spans="1:10" ht="16.2" thickBot="1" x14ac:dyDescent="0.35">
      <c r="A622" s="82"/>
      <c r="B622" s="82"/>
      <c r="C622" s="83"/>
      <c r="D622" s="82"/>
      <c r="E622" s="82"/>
      <c r="F622" s="82"/>
      <c r="G622" s="82"/>
      <c r="H622" s="82"/>
      <c r="I622" s="82"/>
      <c r="J622" s="82"/>
    </row>
    <row r="623" spans="1:10" ht="16.2" thickBot="1" x14ac:dyDescent="0.35">
      <c r="A623" s="82"/>
      <c r="B623" s="82"/>
      <c r="C623" s="83"/>
      <c r="D623" s="82"/>
      <c r="E623" s="82"/>
      <c r="F623" s="82"/>
      <c r="G623" s="82"/>
      <c r="H623" s="82"/>
      <c r="I623" s="82"/>
      <c r="J623" s="82"/>
    </row>
    <row r="624" spans="1:10" ht="16.2" thickBot="1" x14ac:dyDescent="0.35">
      <c r="A624" s="82"/>
      <c r="B624" s="82"/>
      <c r="C624" s="83"/>
      <c r="D624" s="82"/>
      <c r="E624" s="82"/>
      <c r="F624" s="82"/>
      <c r="G624" s="82"/>
      <c r="H624" s="82"/>
      <c r="I624" s="82"/>
      <c r="J624" s="82"/>
    </row>
    <row r="625" spans="1:10" ht="16.2" thickBot="1" x14ac:dyDescent="0.35">
      <c r="A625" s="82"/>
      <c r="B625" s="82"/>
      <c r="C625" s="83"/>
      <c r="D625" s="82"/>
      <c r="E625" s="82"/>
      <c r="F625" s="82"/>
      <c r="G625" s="82"/>
      <c r="H625" s="82"/>
      <c r="I625" s="82"/>
      <c r="J625" s="82"/>
    </row>
    <row r="626" spans="1:10" ht="16.2" thickBot="1" x14ac:dyDescent="0.35">
      <c r="A626" s="82"/>
      <c r="B626" s="82"/>
      <c r="C626" s="83"/>
      <c r="D626" s="82"/>
      <c r="E626" s="82"/>
      <c r="F626" s="82"/>
      <c r="G626" s="82"/>
      <c r="H626" s="82"/>
      <c r="I626" s="82"/>
      <c r="J626" s="82"/>
    </row>
    <row r="627" spans="1:10" ht="16.2" thickBot="1" x14ac:dyDescent="0.35">
      <c r="A627" s="82"/>
      <c r="B627" s="82"/>
      <c r="C627" s="83"/>
      <c r="D627" s="82"/>
      <c r="E627" s="82"/>
      <c r="F627" s="82"/>
      <c r="G627" s="82"/>
      <c r="H627" s="82"/>
      <c r="I627" s="82"/>
      <c r="J627" s="82"/>
    </row>
    <row r="628" spans="1:10" ht="16.2" thickBot="1" x14ac:dyDescent="0.35">
      <c r="A628" s="82"/>
      <c r="B628" s="82"/>
      <c r="C628" s="83"/>
      <c r="D628" s="82"/>
      <c r="E628" s="82"/>
      <c r="F628" s="82"/>
      <c r="G628" s="82"/>
      <c r="H628" s="82"/>
      <c r="I628" s="82"/>
      <c r="J628" s="82"/>
    </row>
    <row r="629" spans="1:10" ht="16.2" thickBot="1" x14ac:dyDescent="0.35">
      <c r="A629" s="82"/>
      <c r="B629" s="82"/>
      <c r="C629" s="83"/>
      <c r="D629" s="82"/>
      <c r="E629" s="82"/>
      <c r="F629" s="82"/>
      <c r="G629" s="82"/>
      <c r="H629" s="82"/>
      <c r="I629" s="82"/>
      <c r="J629" s="82"/>
    </row>
    <row r="630" spans="1:10" ht="16.2" thickBot="1" x14ac:dyDescent="0.35">
      <c r="A630" s="82"/>
      <c r="B630" s="82"/>
      <c r="C630" s="83"/>
      <c r="D630" s="82"/>
      <c r="E630" s="82"/>
      <c r="F630" s="82"/>
      <c r="G630" s="82"/>
      <c r="H630" s="82"/>
      <c r="I630" s="82"/>
      <c r="J630" s="82"/>
    </row>
    <row r="631" spans="1:10" ht="16.2" thickBot="1" x14ac:dyDescent="0.35">
      <c r="A631" s="82"/>
      <c r="B631" s="82"/>
      <c r="C631" s="83"/>
      <c r="D631" s="82"/>
      <c r="E631" s="82"/>
      <c r="F631" s="82"/>
      <c r="G631" s="82"/>
      <c r="H631" s="82"/>
      <c r="I631" s="82"/>
      <c r="J631" s="82"/>
    </row>
    <row r="632" spans="1:10" ht="16.2" thickBot="1" x14ac:dyDescent="0.35">
      <c r="A632" s="82"/>
      <c r="B632" s="82"/>
      <c r="C632" s="83"/>
      <c r="D632" s="82"/>
      <c r="E632" s="82"/>
      <c r="F632" s="82"/>
      <c r="G632" s="82"/>
      <c r="H632" s="82"/>
      <c r="I632" s="82"/>
      <c r="J632" s="82"/>
    </row>
    <row r="633" spans="1:10" ht="16.2" thickBot="1" x14ac:dyDescent="0.35">
      <c r="A633" s="82"/>
      <c r="B633" s="82"/>
      <c r="C633" s="83"/>
      <c r="D633" s="82"/>
      <c r="E633" s="82"/>
      <c r="F633" s="82"/>
      <c r="G633" s="82"/>
      <c r="H633" s="82"/>
      <c r="I633" s="82"/>
      <c r="J633" s="82"/>
    </row>
    <row r="634" spans="1:10" ht="16.2" thickBot="1" x14ac:dyDescent="0.35">
      <c r="A634" s="82"/>
      <c r="B634" s="82"/>
      <c r="C634" s="83"/>
      <c r="D634" s="82"/>
      <c r="E634" s="82"/>
      <c r="F634" s="82"/>
      <c r="G634" s="82"/>
      <c r="H634" s="82"/>
      <c r="I634" s="82"/>
      <c r="J634" s="82"/>
    </row>
    <row r="635" spans="1:10" ht="16.2" thickBot="1" x14ac:dyDescent="0.35">
      <c r="A635" s="82"/>
      <c r="B635" s="82"/>
      <c r="C635" s="83"/>
      <c r="D635" s="82"/>
      <c r="E635" s="82"/>
      <c r="F635" s="82"/>
      <c r="G635" s="82"/>
      <c r="H635" s="82"/>
      <c r="I635" s="82"/>
      <c r="J635" s="82"/>
    </row>
    <row r="636" spans="1:10" ht="16.2" thickBot="1" x14ac:dyDescent="0.35">
      <c r="A636" s="82"/>
      <c r="B636" s="82"/>
      <c r="C636" s="83"/>
      <c r="D636" s="82"/>
      <c r="E636" s="82"/>
      <c r="F636" s="82"/>
      <c r="G636" s="82"/>
      <c r="H636" s="82"/>
      <c r="I636" s="82"/>
      <c r="J636" s="82"/>
    </row>
    <row r="637" spans="1:10" ht="16.2" thickBot="1" x14ac:dyDescent="0.35">
      <c r="A637" s="82"/>
      <c r="B637" s="82"/>
      <c r="C637" s="83"/>
      <c r="D637" s="82"/>
      <c r="E637" s="82"/>
      <c r="F637" s="82"/>
      <c r="G637" s="82"/>
      <c r="H637" s="82"/>
      <c r="I637" s="82"/>
      <c r="J637" s="82"/>
    </row>
    <row r="638" spans="1:10" ht="16.2" thickBot="1" x14ac:dyDescent="0.35">
      <c r="A638" s="82"/>
      <c r="B638" s="82"/>
      <c r="C638" s="83"/>
      <c r="D638" s="82"/>
      <c r="E638" s="82"/>
      <c r="F638" s="82"/>
      <c r="G638" s="82"/>
      <c r="H638" s="82"/>
      <c r="I638" s="82"/>
      <c r="J638" s="82"/>
    </row>
    <row r="639" spans="1:10" ht="16.2" thickBot="1" x14ac:dyDescent="0.35">
      <c r="A639" s="82"/>
      <c r="B639" s="82"/>
      <c r="C639" s="83"/>
      <c r="D639" s="82"/>
      <c r="E639" s="82"/>
      <c r="F639" s="82"/>
      <c r="G639" s="82"/>
      <c r="H639" s="82"/>
      <c r="I639" s="82"/>
      <c r="J639" s="82"/>
    </row>
    <row r="640" spans="1:10" ht="16.2" thickBot="1" x14ac:dyDescent="0.35">
      <c r="A640" s="82"/>
      <c r="B640" s="82"/>
      <c r="C640" s="83"/>
      <c r="D640" s="82"/>
      <c r="E640" s="82"/>
      <c r="F640" s="82"/>
      <c r="G640" s="82"/>
      <c r="H640" s="82"/>
      <c r="I640" s="82"/>
      <c r="J640" s="82"/>
    </row>
    <row r="641" spans="1:10" ht="16.2" thickBot="1" x14ac:dyDescent="0.35">
      <c r="A641" s="82"/>
      <c r="B641" s="82"/>
      <c r="C641" s="83"/>
      <c r="D641" s="82"/>
      <c r="E641" s="82"/>
      <c r="F641" s="82"/>
      <c r="G641" s="82"/>
      <c r="H641" s="82"/>
      <c r="I641" s="82"/>
      <c r="J641" s="82"/>
    </row>
    <row r="642" spans="1:10" ht="16.2" thickBot="1" x14ac:dyDescent="0.35">
      <c r="A642" s="82"/>
      <c r="B642" s="82"/>
      <c r="C642" s="83"/>
      <c r="D642" s="82"/>
      <c r="E642" s="82"/>
      <c r="F642" s="82"/>
      <c r="G642" s="82"/>
      <c r="H642" s="82"/>
      <c r="I642" s="82"/>
      <c r="J642" s="82"/>
    </row>
    <row r="643" spans="1:10" ht="16.2" thickBot="1" x14ac:dyDescent="0.35">
      <c r="A643" s="82"/>
      <c r="B643" s="82"/>
      <c r="C643" s="83"/>
      <c r="D643" s="82"/>
      <c r="E643" s="82"/>
      <c r="F643" s="82"/>
      <c r="G643" s="82"/>
      <c r="H643" s="82"/>
      <c r="I643" s="82"/>
      <c r="J643" s="82"/>
    </row>
    <row r="644" spans="1:10" ht="16.2" thickBot="1" x14ac:dyDescent="0.35">
      <c r="A644" s="82"/>
      <c r="B644" s="82"/>
      <c r="C644" s="83"/>
      <c r="D644" s="82"/>
      <c r="E644" s="82"/>
      <c r="F644" s="82"/>
      <c r="G644" s="82"/>
      <c r="H644" s="82"/>
      <c r="I644" s="82"/>
      <c r="J644" s="82"/>
    </row>
    <row r="645" spans="1:10" ht="16.2" thickBot="1" x14ac:dyDescent="0.35">
      <c r="A645" s="82"/>
      <c r="B645" s="82"/>
      <c r="C645" s="83"/>
      <c r="D645" s="82"/>
      <c r="E645" s="82"/>
      <c r="F645" s="82"/>
      <c r="G645" s="82"/>
      <c r="H645" s="82"/>
      <c r="I645" s="82"/>
      <c r="J645" s="82"/>
    </row>
    <row r="646" spans="1:10" ht="16.2" thickBot="1" x14ac:dyDescent="0.35">
      <c r="A646" s="82"/>
      <c r="B646" s="82"/>
      <c r="C646" s="83"/>
      <c r="D646" s="82"/>
      <c r="E646" s="82"/>
      <c r="F646" s="82"/>
      <c r="G646" s="82"/>
      <c r="H646" s="82"/>
      <c r="I646" s="82"/>
      <c r="J646" s="82"/>
    </row>
    <row r="647" spans="1:10" ht="16.2" thickBot="1" x14ac:dyDescent="0.35">
      <c r="A647" s="82"/>
      <c r="B647" s="82"/>
      <c r="C647" s="83"/>
      <c r="D647" s="82"/>
      <c r="E647" s="82"/>
      <c r="F647" s="82"/>
      <c r="G647" s="82"/>
      <c r="H647" s="82"/>
      <c r="I647" s="82"/>
      <c r="J647" s="82"/>
    </row>
    <row r="648" spans="1:10" ht="16.2" thickBot="1" x14ac:dyDescent="0.35">
      <c r="A648" s="82"/>
      <c r="B648" s="82"/>
      <c r="C648" s="83"/>
      <c r="D648" s="82"/>
      <c r="E648" s="82"/>
      <c r="F648" s="82"/>
      <c r="G648" s="82"/>
      <c r="H648" s="82"/>
      <c r="I648" s="82"/>
      <c r="J648" s="82"/>
    </row>
    <row r="649" spans="1:10" ht="16.2" thickBot="1" x14ac:dyDescent="0.35">
      <c r="A649" s="82"/>
      <c r="B649" s="82"/>
      <c r="C649" s="83"/>
      <c r="D649" s="82"/>
      <c r="E649" s="82"/>
      <c r="F649" s="82"/>
      <c r="G649" s="82"/>
      <c r="H649" s="82"/>
      <c r="I649" s="82"/>
      <c r="J649" s="82"/>
    </row>
    <row r="650" spans="1:10" ht="16.2" thickBot="1" x14ac:dyDescent="0.35">
      <c r="A650" s="82"/>
      <c r="B650" s="82"/>
      <c r="C650" s="83"/>
      <c r="D650" s="82"/>
      <c r="E650" s="82"/>
      <c r="F650" s="82"/>
      <c r="G650" s="82"/>
      <c r="H650" s="82"/>
      <c r="I650" s="82"/>
      <c r="J650" s="82"/>
    </row>
    <row r="651" spans="1:10" ht="16.2" thickBot="1" x14ac:dyDescent="0.35">
      <c r="A651" s="82"/>
      <c r="B651" s="82"/>
      <c r="C651" s="83"/>
      <c r="D651" s="82"/>
      <c r="E651" s="82"/>
      <c r="F651" s="82"/>
      <c r="G651" s="82"/>
      <c r="H651" s="82"/>
      <c r="I651" s="82"/>
      <c r="J651" s="82"/>
    </row>
    <row r="652" spans="1:10" ht="16.2" thickBot="1" x14ac:dyDescent="0.35">
      <c r="A652" s="82"/>
      <c r="B652" s="82"/>
      <c r="C652" s="83"/>
      <c r="D652" s="82"/>
      <c r="E652" s="82"/>
      <c r="F652" s="82"/>
      <c r="G652" s="82"/>
      <c r="H652" s="82"/>
      <c r="I652" s="82"/>
      <c r="J652" s="82"/>
    </row>
    <row r="653" spans="1:10" ht="16.2" thickBot="1" x14ac:dyDescent="0.35">
      <c r="A653" s="82"/>
      <c r="B653" s="82"/>
      <c r="C653" s="83"/>
      <c r="D653" s="82"/>
      <c r="E653" s="82"/>
      <c r="F653" s="82"/>
      <c r="G653" s="82"/>
      <c r="H653" s="82"/>
      <c r="I653" s="82"/>
      <c r="J653" s="82"/>
    </row>
    <row r="654" spans="1:10" ht="16.2" thickBot="1" x14ac:dyDescent="0.35">
      <c r="A654" s="82"/>
      <c r="B654" s="82"/>
      <c r="C654" s="83"/>
      <c r="D654" s="82"/>
      <c r="E654" s="82"/>
      <c r="F654" s="82"/>
      <c r="G654" s="82"/>
      <c r="H654" s="82"/>
      <c r="I654" s="82"/>
      <c r="J654" s="82"/>
    </row>
    <row r="655" spans="1:10" ht="16.2" thickBot="1" x14ac:dyDescent="0.35">
      <c r="A655" s="82"/>
      <c r="B655" s="82"/>
      <c r="C655" s="83"/>
      <c r="D655" s="82"/>
      <c r="E655" s="82"/>
      <c r="F655" s="82"/>
      <c r="G655" s="82"/>
      <c r="H655" s="82"/>
      <c r="I655" s="82"/>
      <c r="J655" s="82"/>
    </row>
    <row r="656" spans="1:10" ht="16.2" thickBot="1" x14ac:dyDescent="0.35">
      <c r="A656" s="82"/>
      <c r="B656" s="82"/>
      <c r="C656" s="83"/>
      <c r="D656" s="82"/>
      <c r="E656" s="82"/>
      <c r="F656" s="82"/>
      <c r="G656" s="82"/>
      <c r="H656" s="82"/>
      <c r="I656" s="82"/>
      <c r="J656" s="82"/>
    </row>
    <row r="657" spans="1:10" ht="16.2" thickBot="1" x14ac:dyDescent="0.35">
      <c r="A657" s="82"/>
      <c r="B657" s="82"/>
      <c r="C657" s="83"/>
      <c r="D657" s="82"/>
      <c r="E657" s="82"/>
      <c r="F657" s="82"/>
      <c r="G657" s="82"/>
      <c r="H657" s="82"/>
      <c r="I657" s="82"/>
      <c r="J657" s="82"/>
    </row>
    <row r="658" spans="1:10" ht="16.2" thickBot="1" x14ac:dyDescent="0.35">
      <c r="A658" s="82"/>
      <c r="B658" s="82"/>
      <c r="C658" s="83"/>
      <c r="D658" s="82"/>
      <c r="E658" s="82"/>
      <c r="F658" s="82"/>
      <c r="G658" s="82"/>
      <c r="H658" s="82"/>
      <c r="I658" s="82"/>
      <c r="J658" s="82"/>
    </row>
    <row r="659" spans="1:10" ht="16.2" thickBot="1" x14ac:dyDescent="0.35">
      <c r="A659" s="82"/>
      <c r="B659" s="82"/>
      <c r="C659" s="83"/>
      <c r="D659" s="82"/>
      <c r="E659" s="82"/>
      <c r="F659" s="82"/>
      <c r="G659" s="82"/>
      <c r="H659" s="82"/>
      <c r="I659" s="82"/>
      <c r="J659" s="82"/>
    </row>
    <row r="660" spans="1:10" ht="16.2" thickBot="1" x14ac:dyDescent="0.35">
      <c r="A660" s="82"/>
      <c r="B660" s="82"/>
      <c r="C660" s="83"/>
      <c r="D660" s="82"/>
      <c r="E660" s="82"/>
      <c r="F660" s="82"/>
      <c r="G660" s="82"/>
      <c r="H660" s="82"/>
      <c r="I660" s="82"/>
      <c r="J660" s="82"/>
    </row>
    <row r="661" spans="1:10" ht="16.2" thickBot="1" x14ac:dyDescent="0.35">
      <c r="A661" s="82"/>
      <c r="B661" s="82"/>
      <c r="C661" s="83"/>
      <c r="D661" s="82"/>
      <c r="E661" s="82"/>
      <c r="F661" s="82"/>
      <c r="G661" s="82"/>
      <c r="H661" s="82"/>
      <c r="I661" s="82"/>
      <c r="J661" s="82"/>
    </row>
    <row r="662" spans="1:10" ht="16.2" thickBot="1" x14ac:dyDescent="0.35">
      <c r="A662" s="82"/>
      <c r="B662" s="82"/>
      <c r="C662" s="83"/>
      <c r="D662" s="82"/>
      <c r="E662" s="82"/>
      <c r="F662" s="82"/>
      <c r="G662" s="82"/>
      <c r="H662" s="82"/>
      <c r="I662" s="82"/>
      <c r="J662" s="82"/>
    </row>
    <row r="663" spans="1:10" ht="16.2" thickBot="1" x14ac:dyDescent="0.35">
      <c r="A663" s="82"/>
      <c r="B663" s="82"/>
      <c r="C663" s="83"/>
      <c r="D663" s="82"/>
      <c r="E663" s="82"/>
      <c r="F663" s="82"/>
      <c r="G663" s="82"/>
      <c r="H663" s="82"/>
      <c r="I663" s="82"/>
      <c r="J663" s="82"/>
    </row>
    <row r="664" spans="1:10" ht="16.2" thickBot="1" x14ac:dyDescent="0.35">
      <c r="A664" s="82"/>
      <c r="B664" s="82"/>
      <c r="C664" s="83"/>
      <c r="D664" s="82"/>
      <c r="E664" s="82"/>
      <c r="F664" s="82"/>
      <c r="G664" s="82"/>
      <c r="H664" s="82"/>
      <c r="I664" s="82"/>
      <c r="J664" s="82"/>
    </row>
    <row r="665" spans="1:10" ht="16.2" thickBot="1" x14ac:dyDescent="0.35">
      <c r="A665" s="82"/>
      <c r="B665" s="82"/>
      <c r="C665" s="83"/>
      <c r="D665" s="82"/>
      <c r="E665" s="82"/>
      <c r="F665" s="82"/>
      <c r="G665" s="82"/>
      <c r="H665" s="82"/>
      <c r="I665" s="82"/>
      <c r="J665" s="82"/>
    </row>
    <row r="666" spans="1:10" ht="16.2" thickBot="1" x14ac:dyDescent="0.35">
      <c r="A666" s="82"/>
      <c r="B666" s="82"/>
      <c r="C666" s="83"/>
      <c r="D666" s="82"/>
      <c r="E666" s="82"/>
      <c r="F666" s="82"/>
      <c r="G666" s="82"/>
      <c r="H666" s="82"/>
      <c r="I666" s="82"/>
      <c r="J666" s="82"/>
    </row>
    <row r="667" spans="1:10" ht="16.2" thickBot="1" x14ac:dyDescent="0.35">
      <c r="A667" s="82"/>
      <c r="B667" s="82"/>
      <c r="C667" s="83"/>
      <c r="D667" s="82"/>
      <c r="E667" s="82"/>
      <c r="F667" s="82"/>
      <c r="G667" s="82"/>
      <c r="H667" s="82"/>
      <c r="I667" s="82"/>
      <c r="J667" s="82"/>
    </row>
    <row r="668" spans="1:10" ht="16.2" thickBot="1" x14ac:dyDescent="0.35">
      <c r="A668" s="82"/>
      <c r="B668" s="82"/>
      <c r="C668" s="83"/>
      <c r="D668" s="82"/>
      <c r="E668" s="82"/>
      <c r="F668" s="82"/>
      <c r="G668" s="82"/>
      <c r="H668" s="82"/>
      <c r="I668" s="82"/>
      <c r="J668" s="82"/>
    </row>
    <row r="669" spans="1:10" ht="16.2" thickBot="1" x14ac:dyDescent="0.35">
      <c r="A669" s="82"/>
      <c r="B669" s="82"/>
      <c r="C669" s="83"/>
      <c r="D669" s="82"/>
      <c r="E669" s="82"/>
      <c r="F669" s="82"/>
      <c r="G669" s="82"/>
      <c r="H669" s="82"/>
      <c r="I669" s="82"/>
      <c r="J669" s="82"/>
    </row>
    <row r="670" spans="1:10" ht="16.2" thickBot="1" x14ac:dyDescent="0.35">
      <c r="A670" s="82"/>
      <c r="B670" s="82"/>
      <c r="C670" s="83"/>
      <c r="D670" s="82"/>
      <c r="E670" s="82"/>
      <c r="F670" s="82"/>
      <c r="G670" s="82"/>
      <c r="H670" s="82"/>
      <c r="I670" s="82"/>
      <c r="J670" s="82"/>
    </row>
    <row r="671" spans="1:10" ht="16.2" thickBot="1" x14ac:dyDescent="0.35">
      <c r="A671" s="82"/>
      <c r="B671" s="82"/>
      <c r="C671" s="83"/>
      <c r="D671" s="82"/>
      <c r="E671" s="82"/>
      <c r="F671" s="82"/>
      <c r="G671" s="82"/>
      <c r="H671" s="82"/>
      <c r="I671" s="82"/>
      <c r="J671" s="82"/>
    </row>
    <row r="672" spans="1:10" ht="16.2" thickBot="1" x14ac:dyDescent="0.35">
      <c r="A672" s="82"/>
      <c r="B672" s="82"/>
      <c r="C672" s="83"/>
      <c r="D672" s="82"/>
      <c r="E672" s="82"/>
      <c r="F672" s="82"/>
      <c r="G672" s="82"/>
      <c r="H672" s="82"/>
      <c r="I672" s="82"/>
      <c r="J672" s="82"/>
    </row>
    <row r="673" spans="1:10" ht="16.2" thickBot="1" x14ac:dyDescent="0.35">
      <c r="A673" s="82"/>
      <c r="B673" s="82"/>
      <c r="C673" s="83"/>
      <c r="D673" s="82"/>
      <c r="E673" s="82"/>
      <c r="F673" s="82"/>
      <c r="G673" s="82"/>
      <c r="H673" s="82"/>
      <c r="I673" s="82"/>
      <c r="J673" s="82"/>
    </row>
    <row r="674" spans="1:10" ht="16.2" thickBot="1" x14ac:dyDescent="0.35">
      <c r="A674" s="82"/>
      <c r="B674" s="82"/>
      <c r="C674" s="83"/>
      <c r="D674" s="82"/>
      <c r="E674" s="82"/>
      <c r="F674" s="82"/>
      <c r="G674" s="82"/>
      <c r="H674" s="82"/>
      <c r="I674" s="82"/>
      <c r="J674" s="82"/>
    </row>
    <row r="675" spans="1:10" ht="16.2" thickBot="1" x14ac:dyDescent="0.35">
      <c r="A675" s="82"/>
      <c r="B675" s="82"/>
      <c r="C675" s="83"/>
      <c r="D675" s="82"/>
      <c r="E675" s="82"/>
      <c r="F675" s="82"/>
      <c r="G675" s="82"/>
      <c r="H675" s="82"/>
      <c r="I675" s="82"/>
      <c r="J675" s="82"/>
    </row>
    <row r="676" spans="1:10" ht="16.2" thickBot="1" x14ac:dyDescent="0.35">
      <c r="A676" s="82"/>
      <c r="B676" s="82"/>
      <c r="C676" s="83"/>
      <c r="D676" s="82"/>
      <c r="E676" s="82"/>
      <c r="F676" s="82"/>
      <c r="G676" s="82"/>
      <c r="H676" s="82"/>
      <c r="I676" s="82"/>
      <c r="J676" s="82"/>
    </row>
    <row r="677" spans="1:10" ht="16.2" thickBot="1" x14ac:dyDescent="0.35">
      <c r="A677" s="82"/>
      <c r="B677" s="82"/>
      <c r="C677" s="83"/>
      <c r="D677" s="82"/>
      <c r="E677" s="82"/>
      <c r="F677" s="82"/>
      <c r="G677" s="82"/>
      <c r="H677" s="82"/>
      <c r="I677" s="82"/>
      <c r="J677" s="82"/>
    </row>
    <row r="678" spans="1:10" ht="16.2" thickBot="1" x14ac:dyDescent="0.35">
      <c r="A678" s="82"/>
      <c r="B678" s="82"/>
      <c r="C678" s="83"/>
      <c r="D678" s="82"/>
      <c r="E678" s="82"/>
      <c r="F678" s="82"/>
      <c r="G678" s="82"/>
      <c r="H678" s="82"/>
      <c r="I678" s="82"/>
      <c r="J678" s="82"/>
    </row>
    <row r="679" spans="1:10" ht="16.2" thickBot="1" x14ac:dyDescent="0.35">
      <c r="A679" s="82"/>
      <c r="B679" s="82"/>
      <c r="C679" s="83"/>
      <c r="D679" s="82"/>
      <c r="E679" s="82"/>
      <c r="F679" s="82"/>
      <c r="G679" s="82"/>
      <c r="H679" s="82"/>
      <c r="I679" s="82"/>
      <c r="J679" s="82"/>
    </row>
    <row r="680" spans="1:10" ht="16.2" thickBot="1" x14ac:dyDescent="0.35">
      <c r="A680" s="82"/>
      <c r="B680" s="82"/>
      <c r="C680" s="83"/>
      <c r="D680" s="82"/>
      <c r="E680" s="82"/>
      <c r="F680" s="82"/>
      <c r="G680" s="82"/>
      <c r="H680" s="82"/>
      <c r="I680" s="82"/>
      <c r="J680" s="82"/>
    </row>
    <row r="681" spans="1:10" ht="16.2" thickBot="1" x14ac:dyDescent="0.35">
      <c r="A681" s="82"/>
      <c r="B681" s="82"/>
      <c r="C681" s="83"/>
      <c r="D681" s="82"/>
      <c r="E681" s="82"/>
      <c r="F681" s="82"/>
      <c r="G681" s="82"/>
      <c r="H681" s="82"/>
      <c r="I681" s="82"/>
      <c r="J681" s="82"/>
    </row>
    <row r="682" spans="1:10" ht="16.2" thickBot="1" x14ac:dyDescent="0.35">
      <c r="A682" s="82"/>
      <c r="B682" s="82"/>
      <c r="C682" s="83"/>
      <c r="D682" s="82"/>
      <c r="E682" s="82"/>
      <c r="F682" s="82"/>
      <c r="G682" s="82"/>
      <c r="H682" s="82"/>
      <c r="I682" s="82"/>
      <c r="J682" s="82"/>
    </row>
    <row r="683" spans="1:10" ht="16.2" thickBot="1" x14ac:dyDescent="0.35">
      <c r="A683" s="82"/>
      <c r="B683" s="82"/>
      <c r="C683" s="83"/>
      <c r="D683" s="82"/>
      <c r="E683" s="82"/>
      <c r="F683" s="82"/>
      <c r="G683" s="82"/>
      <c r="H683" s="82"/>
      <c r="I683" s="82"/>
      <c r="J683" s="82"/>
    </row>
    <row r="684" spans="1:10" ht="16.2" thickBot="1" x14ac:dyDescent="0.35">
      <c r="A684" s="82"/>
      <c r="B684" s="82"/>
      <c r="C684" s="83"/>
      <c r="D684" s="82"/>
      <c r="E684" s="82"/>
      <c r="F684" s="82"/>
      <c r="G684" s="82"/>
      <c r="H684" s="82"/>
      <c r="I684" s="82"/>
      <c r="J684" s="82"/>
    </row>
    <row r="685" spans="1:10" ht="16.2" thickBot="1" x14ac:dyDescent="0.35">
      <c r="A685" s="82"/>
      <c r="B685" s="82"/>
      <c r="C685" s="83"/>
      <c r="D685" s="82"/>
      <c r="E685" s="82"/>
      <c r="F685" s="82"/>
      <c r="G685" s="82"/>
      <c r="H685" s="82"/>
      <c r="I685" s="82"/>
      <c r="J685" s="82"/>
    </row>
    <row r="686" spans="1:10" ht="16.2" thickBot="1" x14ac:dyDescent="0.35">
      <c r="A686" s="82"/>
      <c r="B686" s="82"/>
      <c r="C686" s="83"/>
      <c r="D686" s="82"/>
      <c r="E686" s="82"/>
      <c r="F686" s="82"/>
      <c r="G686" s="82"/>
      <c r="H686" s="82"/>
      <c r="I686" s="82"/>
      <c r="J686" s="82"/>
    </row>
    <row r="687" spans="1:10" ht="16.2" thickBot="1" x14ac:dyDescent="0.35">
      <c r="A687" s="82"/>
      <c r="B687" s="82"/>
      <c r="C687" s="83"/>
      <c r="D687" s="82"/>
      <c r="E687" s="82"/>
      <c r="F687" s="82"/>
      <c r="G687" s="82"/>
      <c r="H687" s="82"/>
      <c r="I687" s="82"/>
      <c r="J687" s="82"/>
    </row>
    <row r="688" spans="1:10" ht="16.2" thickBot="1" x14ac:dyDescent="0.35">
      <c r="A688" s="82"/>
      <c r="B688" s="82"/>
      <c r="C688" s="83"/>
      <c r="D688" s="82"/>
      <c r="E688" s="82"/>
      <c r="F688" s="82"/>
      <c r="G688" s="82"/>
      <c r="H688" s="82"/>
      <c r="I688" s="82"/>
      <c r="J688" s="82"/>
    </row>
    <row r="689" spans="1:10" ht="16.2" thickBot="1" x14ac:dyDescent="0.35">
      <c r="A689" s="82"/>
      <c r="B689" s="82"/>
      <c r="C689" s="83"/>
      <c r="D689" s="82"/>
      <c r="E689" s="82"/>
      <c r="F689" s="82"/>
      <c r="G689" s="82"/>
      <c r="H689" s="82"/>
      <c r="I689" s="82"/>
      <c r="J689" s="82"/>
    </row>
    <row r="690" spans="1:10" ht="16.2" thickBot="1" x14ac:dyDescent="0.35">
      <c r="A690" s="82"/>
      <c r="B690" s="82"/>
      <c r="C690" s="83"/>
      <c r="D690" s="82"/>
      <c r="E690" s="82"/>
      <c r="F690" s="82"/>
      <c r="G690" s="82"/>
      <c r="H690" s="82"/>
      <c r="I690" s="82"/>
      <c r="J690" s="82"/>
    </row>
    <row r="691" spans="1:10" ht="16.2" thickBot="1" x14ac:dyDescent="0.35">
      <c r="A691" s="82"/>
      <c r="B691" s="82"/>
      <c r="C691" s="83"/>
      <c r="D691" s="82"/>
      <c r="E691" s="82"/>
      <c r="F691" s="82"/>
      <c r="G691" s="82"/>
      <c r="H691" s="82"/>
      <c r="I691" s="82"/>
      <c r="J691" s="82"/>
    </row>
    <row r="692" spans="1:10" ht="16.2" thickBot="1" x14ac:dyDescent="0.35">
      <c r="A692" s="82"/>
      <c r="B692" s="82"/>
      <c r="C692" s="83"/>
      <c r="D692" s="82"/>
      <c r="E692" s="82"/>
      <c r="F692" s="82"/>
      <c r="G692" s="82"/>
      <c r="H692" s="82"/>
      <c r="I692" s="82"/>
      <c r="J692" s="82"/>
    </row>
    <row r="693" spans="1:10" ht="16.2" thickBot="1" x14ac:dyDescent="0.35">
      <c r="A693" s="82"/>
      <c r="B693" s="82"/>
      <c r="C693" s="83"/>
      <c r="D693" s="82"/>
      <c r="E693" s="82"/>
      <c r="F693" s="82"/>
      <c r="G693" s="82"/>
      <c r="H693" s="82"/>
      <c r="I693" s="82"/>
      <c r="J693" s="82"/>
    </row>
    <row r="694" spans="1:10" ht="16.2" thickBot="1" x14ac:dyDescent="0.35">
      <c r="A694" s="82"/>
      <c r="B694" s="82"/>
      <c r="C694" s="83"/>
      <c r="D694" s="82"/>
      <c r="E694" s="82"/>
      <c r="F694" s="82"/>
      <c r="G694" s="82"/>
      <c r="H694" s="82"/>
      <c r="I694" s="82"/>
      <c r="J694" s="82"/>
    </row>
    <row r="695" spans="1:10" ht="16.2" thickBot="1" x14ac:dyDescent="0.35">
      <c r="A695" s="82"/>
      <c r="B695" s="82"/>
      <c r="C695" s="83"/>
      <c r="D695" s="82"/>
      <c r="E695" s="82"/>
      <c r="F695" s="82"/>
      <c r="G695" s="82"/>
      <c r="H695" s="82"/>
      <c r="I695" s="82"/>
      <c r="J695" s="82"/>
    </row>
    <row r="696" spans="1:10" ht="16.2" thickBot="1" x14ac:dyDescent="0.35">
      <c r="A696" s="82"/>
      <c r="B696" s="82"/>
      <c r="C696" s="83"/>
      <c r="D696" s="82"/>
      <c r="E696" s="82"/>
      <c r="F696" s="82"/>
      <c r="G696" s="82"/>
      <c r="H696" s="82"/>
      <c r="I696" s="82"/>
      <c r="J696" s="82"/>
    </row>
    <row r="697" spans="1:10" ht="16.2" thickBot="1" x14ac:dyDescent="0.35">
      <c r="A697" s="82"/>
      <c r="B697" s="82"/>
      <c r="C697" s="83"/>
      <c r="D697" s="82"/>
      <c r="E697" s="82"/>
      <c r="F697" s="82"/>
      <c r="G697" s="82"/>
      <c r="H697" s="82"/>
      <c r="I697" s="82"/>
      <c r="J697" s="82"/>
    </row>
    <row r="698" spans="1:10" ht="16.2" thickBot="1" x14ac:dyDescent="0.35">
      <c r="A698" s="82"/>
      <c r="B698" s="82"/>
      <c r="C698" s="83"/>
      <c r="D698" s="82"/>
      <c r="E698" s="82"/>
      <c r="F698" s="82"/>
      <c r="G698" s="82"/>
      <c r="H698" s="82"/>
      <c r="I698" s="82"/>
      <c r="J698" s="82"/>
    </row>
    <row r="699" spans="1:10" ht="16.2" thickBot="1" x14ac:dyDescent="0.35">
      <c r="A699" s="82"/>
      <c r="B699" s="82"/>
      <c r="C699" s="83"/>
      <c r="D699" s="82"/>
      <c r="E699" s="82"/>
      <c r="F699" s="82"/>
      <c r="G699" s="82"/>
      <c r="H699" s="82"/>
      <c r="I699" s="82"/>
      <c r="J699" s="82"/>
    </row>
    <row r="700" spans="1:10" ht="16.2" thickBot="1" x14ac:dyDescent="0.35">
      <c r="A700" s="82"/>
      <c r="B700" s="82"/>
      <c r="C700" s="83"/>
      <c r="D700" s="82"/>
      <c r="E700" s="82"/>
      <c r="F700" s="82"/>
      <c r="G700" s="82"/>
      <c r="H700" s="82"/>
      <c r="I700" s="82"/>
      <c r="J700" s="82"/>
    </row>
    <row r="701" spans="1:10" ht="16.2" thickBot="1" x14ac:dyDescent="0.35">
      <c r="A701" s="82"/>
      <c r="B701" s="82"/>
      <c r="C701" s="83"/>
      <c r="D701" s="82"/>
      <c r="E701" s="82"/>
      <c r="F701" s="82"/>
      <c r="G701" s="82"/>
      <c r="H701" s="82"/>
      <c r="I701" s="82"/>
      <c r="J701" s="82"/>
    </row>
    <row r="702" spans="1:10" ht="16.2" thickBot="1" x14ac:dyDescent="0.35">
      <c r="A702" s="82"/>
      <c r="B702" s="82"/>
      <c r="C702" s="83"/>
      <c r="D702" s="82"/>
      <c r="E702" s="82"/>
      <c r="F702" s="82"/>
      <c r="G702" s="82"/>
      <c r="H702" s="82"/>
      <c r="I702" s="82"/>
      <c r="J702" s="82"/>
    </row>
    <row r="703" spans="1:10" ht="16.2" thickBot="1" x14ac:dyDescent="0.35">
      <c r="A703" s="82"/>
      <c r="B703" s="82"/>
      <c r="C703" s="83"/>
      <c r="D703" s="82"/>
      <c r="E703" s="82"/>
      <c r="F703" s="82"/>
      <c r="G703" s="82"/>
      <c r="H703" s="82"/>
      <c r="I703" s="82"/>
      <c r="J703" s="82"/>
    </row>
    <row r="704" spans="1:10" ht="16.2" thickBot="1" x14ac:dyDescent="0.35">
      <c r="A704" s="82"/>
      <c r="B704" s="82"/>
      <c r="C704" s="83"/>
      <c r="D704" s="82"/>
      <c r="E704" s="82"/>
      <c r="F704" s="82"/>
      <c r="G704" s="82"/>
      <c r="H704" s="82"/>
      <c r="I704" s="82"/>
      <c r="J704" s="82"/>
    </row>
    <row r="705" spans="1:10" ht="16.2" thickBot="1" x14ac:dyDescent="0.35">
      <c r="A705" s="82"/>
      <c r="B705" s="82"/>
      <c r="C705" s="83"/>
      <c r="D705" s="82"/>
      <c r="E705" s="82"/>
      <c r="F705" s="82"/>
      <c r="G705" s="82"/>
      <c r="H705" s="82"/>
      <c r="I705" s="82"/>
      <c r="J705" s="82"/>
    </row>
    <row r="706" spans="1:10" ht="16.2" thickBot="1" x14ac:dyDescent="0.35">
      <c r="A706" s="82"/>
      <c r="B706" s="82"/>
      <c r="C706" s="83"/>
      <c r="D706" s="82"/>
      <c r="E706" s="82"/>
      <c r="F706" s="82"/>
      <c r="G706" s="82"/>
      <c r="H706" s="82"/>
      <c r="I706" s="82"/>
      <c r="J706" s="82"/>
    </row>
    <row r="707" spans="1:10" ht="16.2" thickBot="1" x14ac:dyDescent="0.35">
      <c r="A707" s="82"/>
      <c r="B707" s="82"/>
      <c r="C707" s="83"/>
      <c r="D707" s="82"/>
      <c r="E707" s="82"/>
      <c r="F707" s="82"/>
      <c r="G707" s="82"/>
      <c r="H707" s="82"/>
      <c r="I707" s="82"/>
      <c r="J707" s="82"/>
    </row>
    <row r="708" spans="1:10" ht="16.2" thickBot="1" x14ac:dyDescent="0.35">
      <c r="A708" s="82"/>
      <c r="B708" s="82"/>
      <c r="C708" s="83"/>
      <c r="D708" s="82"/>
      <c r="E708" s="82"/>
      <c r="F708" s="82"/>
      <c r="G708" s="82"/>
      <c r="H708" s="82"/>
      <c r="I708" s="82"/>
      <c r="J708" s="82"/>
    </row>
    <row r="709" spans="1:10" ht="16.2" thickBot="1" x14ac:dyDescent="0.35">
      <c r="A709" s="82"/>
      <c r="B709" s="82"/>
      <c r="C709" s="83"/>
      <c r="D709" s="82"/>
      <c r="E709" s="82"/>
      <c r="F709" s="82"/>
      <c r="G709" s="82"/>
      <c r="H709" s="82"/>
      <c r="I709" s="82"/>
      <c r="J709" s="82"/>
    </row>
    <row r="710" spans="1:10" ht="16.2" thickBot="1" x14ac:dyDescent="0.35">
      <c r="A710" s="82"/>
      <c r="B710" s="82"/>
      <c r="C710" s="83"/>
      <c r="D710" s="82"/>
      <c r="E710" s="82"/>
      <c r="F710" s="82"/>
      <c r="G710" s="82"/>
      <c r="H710" s="82"/>
      <c r="I710" s="82"/>
      <c r="J710" s="82"/>
    </row>
    <row r="711" spans="1:10" ht="16.2" thickBot="1" x14ac:dyDescent="0.35">
      <c r="A711" s="82"/>
      <c r="B711" s="82"/>
      <c r="C711" s="83"/>
      <c r="D711" s="82"/>
      <c r="E711" s="82"/>
      <c r="F711" s="82"/>
      <c r="G711" s="82"/>
      <c r="H711" s="82"/>
      <c r="I711" s="82"/>
      <c r="J711" s="82"/>
    </row>
    <row r="712" spans="1:10" ht="16.2" thickBot="1" x14ac:dyDescent="0.35">
      <c r="A712" s="82"/>
      <c r="B712" s="82"/>
      <c r="C712" s="83"/>
      <c r="D712" s="82"/>
      <c r="E712" s="82"/>
      <c r="F712" s="82"/>
      <c r="G712" s="82"/>
      <c r="H712" s="82"/>
      <c r="I712" s="82"/>
      <c r="J712" s="82"/>
    </row>
    <row r="713" spans="1:10" ht="16.2" thickBot="1" x14ac:dyDescent="0.35">
      <c r="A713" s="82"/>
      <c r="B713" s="82"/>
      <c r="C713" s="83"/>
      <c r="D713" s="82"/>
      <c r="E713" s="82"/>
      <c r="F713" s="82"/>
      <c r="G713" s="82"/>
      <c r="H713" s="82"/>
      <c r="I713" s="82"/>
      <c r="J713" s="82"/>
    </row>
    <row r="714" spans="1:10" ht="16.2" thickBot="1" x14ac:dyDescent="0.35">
      <c r="A714" s="82"/>
      <c r="B714" s="82"/>
      <c r="C714" s="83"/>
      <c r="D714" s="82"/>
      <c r="E714" s="82"/>
      <c r="F714" s="82"/>
      <c r="G714" s="82"/>
      <c r="H714" s="82"/>
      <c r="I714" s="82"/>
      <c r="J714" s="82"/>
    </row>
    <row r="715" spans="1:10" ht="16.2" thickBot="1" x14ac:dyDescent="0.35">
      <c r="A715" s="82"/>
      <c r="B715" s="82"/>
      <c r="C715" s="83"/>
      <c r="D715" s="82"/>
      <c r="E715" s="82"/>
      <c r="F715" s="82"/>
      <c r="G715" s="82"/>
      <c r="H715" s="82"/>
      <c r="I715" s="82"/>
      <c r="J715" s="82"/>
    </row>
    <row r="716" spans="1:10" ht="16.2" thickBot="1" x14ac:dyDescent="0.35">
      <c r="A716" s="82"/>
      <c r="B716" s="82"/>
      <c r="C716" s="83"/>
      <c r="D716" s="82"/>
      <c r="E716" s="82"/>
      <c r="F716" s="82"/>
      <c r="G716" s="82"/>
      <c r="H716" s="82"/>
      <c r="I716" s="82"/>
      <c r="J716" s="82"/>
    </row>
    <row r="717" spans="1:10" ht="16.2" thickBot="1" x14ac:dyDescent="0.35">
      <c r="A717" s="82"/>
      <c r="B717" s="82"/>
      <c r="C717" s="83"/>
      <c r="D717" s="82"/>
      <c r="E717" s="82"/>
      <c r="F717" s="82"/>
      <c r="G717" s="82"/>
      <c r="H717" s="82"/>
      <c r="I717" s="82"/>
      <c r="J717" s="82"/>
    </row>
    <row r="718" spans="1:10" ht="16.2" thickBot="1" x14ac:dyDescent="0.35">
      <c r="A718" s="82"/>
      <c r="B718" s="82"/>
      <c r="C718" s="83"/>
      <c r="D718" s="82"/>
      <c r="E718" s="82"/>
      <c r="F718" s="82"/>
      <c r="G718" s="82"/>
      <c r="H718" s="82"/>
      <c r="I718" s="82"/>
      <c r="J718" s="82"/>
    </row>
    <row r="719" spans="1:10" ht="16.2" thickBot="1" x14ac:dyDescent="0.35">
      <c r="A719" s="82"/>
      <c r="B719" s="82"/>
      <c r="C719" s="83"/>
      <c r="D719" s="82"/>
      <c r="E719" s="82"/>
      <c r="F719" s="82"/>
      <c r="G719" s="82"/>
      <c r="H719" s="82"/>
      <c r="I719" s="82"/>
      <c r="J719" s="82"/>
    </row>
    <row r="720" spans="1:10" ht="16.2" thickBot="1" x14ac:dyDescent="0.35">
      <c r="A720" s="82"/>
      <c r="B720" s="82"/>
      <c r="C720" s="83"/>
      <c r="D720" s="82"/>
      <c r="E720" s="82"/>
      <c r="F720" s="82"/>
      <c r="G720" s="82"/>
      <c r="H720" s="82"/>
      <c r="I720" s="82"/>
      <c r="J720" s="82"/>
    </row>
    <row r="721" spans="1:10" ht="16.2" thickBot="1" x14ac:dyDescent="0.35">
      <c r="A721" s="82"/>
      <c r="B721" s="82"/>
      <c r="C721" s="83"/>
      <c r="D721" s="82"/>
      <c r="E721" s="82"/>
      <c r="F721" s="82"/>
      <c r="G721" s="82"/>
      <c r="H721" s="82"/>
      <c r="I721" s="82"/>
      <c r="J721" s="82"/>
    </row>
    <row r="722" spans="1:10" ht="16.2" thickBot="1" x14ac:dyDescent="0.35">
      <c r="A722" s="82"/>
      <c r="B722" s="82"/>
      <c r="C722" s="83"/>
      <c r="D722" s="82"/>
      <c r="E722" s="82"/>
      <c r="F722" s="82"/>
      <c r="G722" s="82"/>
      <c r="H722" s="82"/>
      <c r="I722" s="82"/>
      <c r="J722" s="82"/>
    </row>
    <row r="723" spans="1:10" ht="16.2" thickBot="1" x14ac:dyDescent="0.35">
      <c r="A723" s="82"/>
      <c r="B723" s="82"/>
      <c r="C723" s="83"/>
      <c r="D723" s="82"/>
      <c r="E723" s="82"/>
      <c r="F723" s="82"/>
      <c r="G723" s="82"/>
      <c r="H723" s="82"/>
      <c r="I723" s="82"/>
      <c r="J723" s="82"/>
    </row>
    <row r="724" spans="1:10" ht="16.2" thickBot="1" x14ac:dyDescent="0.35">
      <c r="A724" s="82"/>
      <c r="B724" s="82"/>
      <c r="C724" s="83"/>
      <c r="D724" s="82"/>
      <c r="E724" s="82"/>
      <c r="F724" s="82"/>
      <c r="G724" s="82"/>
      <c r="H724" s="82"/>
      <c r="I724" s="82"/>
      <c r="J724" s="82"/>
    </row>
    <row r="725" spans="1:10" ht="16.2" thickBot="1" x14ac:dyDescent="0.35">
      <c r="A725" s="82"/>
      <c r="B725" s="82"/>
      <c r="C725" s="83"/>
      <c r="D725" s="82"/>
      <c r="E725" s="82"/>
      <c r="F725" s="82"/>
      <c r="G725" s="82"/>
      <c r="H725" s="82"/>
      <c r="I725" s="82"/>
      <c r="J725" s="82"/>
    </row>
    <row r="726" spans="1:10" ht="16.2" thickBot="1" x14ac:dyDescent="0.35">
      <c r="A726" s="82"/>
      <c r="B726" s="82"/>
      <c r="C726" s="83"/>
      <c r="D726" s="82"/>
      <c r="E726" s="82"/>
      <c r="F726" s="82"/>
      <c r="G726" s="82"/>
      <c r="H726" s="82"/>
      <c r="I726" s="82"/>
      <c r="J726" s="82"/>
    </row>
    <row r="727" spans="1:10" ht="16.2" thickBot="1" x14ac:dyDescent="0.35">
      <c r="A727" s="82"/>
      <c r="B727" s="82"/>
      <c r="C727" s="83"/>
      <c r="D727" s="82"/>
      <c r="E727" s="82"/>
      <c r="F727" s="82"/>
      <c r="G727" s="82"/>
      <c r="H727" s="82"/>
      <c r="I727" s="82"/>
      <c r="J727" s="82"/>
    </row>
    <row r="728" spans="1:10" ht="16.2" thickBot="1" x14ac:dyDescent="0.35">
      <c r="A728" s="82"/>
      <c r="B728" s="82"/>
      <c r="C728" s="83"/>
      <c r="D728" s="82"/>
      <c r="E728" s="82"/>
      <c r="F728" s="82"/>
      <c r="G728" s="82"/>
      <c r="H728" s="82"/>
      <c r="I728" s="82"/>
      <c r="J728" s="82"/>
    </row>
    <row r="729" spans="1:10" ht="16.2" thickBot="1" x14ac:dyDescent="0.35">
      <c r="A729" s="82"/>
      <c r="B729" s="82"/>
      <c r="C729" s="83"/>
      <c r="D729" s="82"/>
      <c r="E729" s="82"/>
      <c r="F729" s="82"/>
      <c r="G729" s="82"/>
      <c r="H729" s="82"/>
      <c r="I729" s="82"/>
      <c r="J729" s="82"/>
    </row>
    <row r="730" spans="1:10" ht="16.2" thickBot="1" x14ac:dyDescent="0.35">
      <c r="A730" s="82"/>
      <c r="B730" s="82"/>
      <c r="C730" s="83"/>
      <c r="D730" s="82"/>
      <c r="E730" s="82"/>
      <c r="F730" s="82"/>
      <c r="G730" s="82"/>
      <c r="H730" s="82"/>
      <c r="I730" s="82"/>
      <c r="J730" s="82"/>
    </row>
    <row r="731" spans="1:10" ht="16.2" thickBot="1" x14ac:dyDescent="0.35">
      <c r="A731" s="82"/>
      <c r="B731" s="82"/>
      <c r="C731" s="83"/>
      <c r="D731" s="82"/>
      <c r="E731" s="82"/>
      <c r="F731" s="82"/>
      <c r="G731" s="82"/>
      <c r="H731" s="82"/>
      <c r="I731" s="82"/>
      <c r="J731" s="82"/>
    </row>
    <row r="732" spans="1:10" ht="16.2" thickBot="1" x14ac:dyDescent="0.35">
      <c r="A732" s="82"/>
      <c r="B732" s="82"/>
      <c r="C732" s="83"/>
      <c r="D732" s="82"/>
      <c r="E732" s="82"/>
      <c r="F732" s="82"/>
      <c r="G732" s="82"/>
      <c r="H732" s="82"/>
      <c r="I732" s="82"/>
      <c r="J732" s="82"/>
    </row>
    <row r="733" spans="1:10" ht="16.2" thickBot="1" x14ac:dyDescent="0.35">
      <c r="A733" s="82"/>
      <c r="B733" s="82"/>
      <c r="C733" s="83"/>
      <c r="D733" s="82"/>
      <c r="E733" s="82"/>
      <c r="F733" s="82"/>
      <c r="G733" s="82"/>
      <c r="H733" s="82"/>
      <c r="I733" s="82"/>
      <c r="J733" s="82"/>
    </row>
    <row r="734" spans="1:10" ht="16.2" thickBot="1" x14ac:dyDescent="0.35">
      <c r="A734" s="82"/>
      <c r="B734" s="82"/>
      <c r="C734" s="83"/>
      <c r="D734" s="82"/>
      <c r="E734" s="82"/>
      <c r="F734" s="82"/>
      <c r="G734" s="82"/>
      <c r="H734" s="82"/>
      <c r="I734" s="82"/>
      <c r="J734" s="82"/>
    </row>
    <row r="735" spans="1:10" ht="16.2" thickBot="1" x14ac:dyDescent="0.35">
      <c r="A735" s="82"/>
      <c r="B735" s="82"/>
      <c r="C735" s="83"/>
      <c r="D735" s="82"/>
      <c r="E735" s="82"/>
      <c r="F735" s="82"/>
      <c r="G735" s="82"/>
      <c r="H735" s="82"/>
      <c r="I735" s="82"/>
      <c r="J735" s="82"/>
    </row>
    <row r="736" spans="1:10" ht="16.2" thickBot="1" x14ac:dyDescent="0.35">
      <c r="A736" s="82"/>
      <c r="B736" s="82"/>
      <c r="C736" s="83"/>
      <c r="D736" s="82"/>
      <c r="E736" s="82"/>
      <c r="F736" s="82"/>
      <c r="G736" s="82"/>
      <c r="H736" s="82"/>
      <c r="I736" s="82"/>
      <c r="J736" s="82"/>
    </row>
    <row r="737" spans="1:10" ht="16.2" thickBot="1" x14ac:dyDescent="0.35">
      <c r="A737" s="82"/>
      <c r="B737" s="82"/>
      <c r="C737" s="83"/>
      <c r="D737" s="82"/>
      <c r="E737" s="82"/>
      <c r="F737" s="82"/>
      <c r="G737" s="82"/>
      <c r="H737" s="82"/>
      <c r="I737" s="82"/>
      <c r="J737" s="82"/>
    </row>
    <row r="738" spans="1:10" ht="16.2" thickBot="1" x14ac:dyDescent="0.35">
      <c r="A738" s="82"/>
      <c r="B738" s="82"/>
      <c r="C738" s="83"/>
      <c r="D738" s="82"/>
      <c r="E738" s="82"/>
      <c r="F738" s="82"/>
      <c r="G738" s="82"/>
      <c r="H738" s="82"/>
      <c r="I738" s="82"/>
      <c r="J738" s="82"/>
    </row>
    <row r="739" spans="1:10" ht="16.2" thickBot="1" x14ac:dyDescent="0.35">
      <c r="A739" s="82"/>
      <c r="B739" s="82"/>
      <c r="C739" s="83"/>
      <c r="D739" s="82"/>
      <c r="E739" s="82"/>
      <c r="F739" s="82"/>
      <c r="G739" s="82"/>
      <c r="H739" s="82"/>
      <c r="I739" s="82"/>
      <c r="J739" s="82"/>
    </row>
    <row r="740" spans="1:10" ht="16.2" thickBot="1" x14ac:dyDescent="0.35">
      <c r="A740" s="82"/>
      <c r="B740" s="82"/>
      <c r="C740" s="83"/>
      <c r="D740" s="82"/>
      <c r="E740" s="82"/>
      <c r="F740" s="82"/>
      <c r="G740" s="82"/>
      <c r="H740" s="82"/>
      <c r="I740" s="82"/>
      <c r="J740" s="82"/>
    </row>
    <row r="741" spans="1:10" ht="16.2" thickBot="1" x14ac:dyDescent="0.35">
      <c r="A741" s="82"/>
      <c r="B741" s="82"/>
      <c r="C741" s="83"/>
      <c r="D741" s="82"/>
      <c r="E741" s="82"/>
      <c r="F741" s="82"/>
      <c r="G741" s="82"/>
      <c r="H741" s="82"/>
      <c r="I741" s="82"/>
      <c r="J741" s="82"/>
    </row>
    <row r="742" spans="1:10" ht="16.2" thickBot="1" x14ac:dyDescent="0.35">
      <c r="A742" s="82"/>
      <c r="B742" s="82"/>
      <c r="C742" s="83"/>
      <c r="D742" s="82"/>
      <c r="E742" s="82"/>
      <c r="F742" s="82"/>
      <c r="G742" s="82"/>
      <c r="H742" s="82"/>
      <c r="I742" s="82"/>
      <c r="J742" s="82"/>
    </row>
    <row r="743" spans="1:10" ht="16.2" thickBot="1" x14ac:dyDescent="0.35">
      <c r="A743" s="82"/>
      <c r="B743" s="82"/>
      <c r="C743" s="83"/>
      <c r="D743" s="82"/>
      <c r="E743" s="82"/>
      <c r="F743" s="82"/>
      <c r="G743" s="82"/>
      <c r="H743" s="82"/>
      <c r="I743" s="82"/>
      <c r="J743" s="82"/>
    </row>
    <row r="744" spans="1:10" ht="16.2" thickBot="1" x14ac:dyDescent="0.35">
      <c r="A744" s="82"/>
      <c r="B744" s="82"/>
      <c r="C744" s="83"/>
      <c r="D744" s="82"/>
      <c r="E744" s="82"/>
      <c r="F744" s="82"/>
      <c r="G744" s="82"/>
      <c r="H744" s="82"/>
      <c r="I744" s="82"/>
      <c r="J744" s="82"/>
    </row>
    <row r="745" spans="1:10" ht="16.2" thickBot="1" x14ac:dyDescent="0.35">
      <c r="A745" s="82"/>
      <c r="B745" s="82"/>
      <c r="C745" s="83"/>
      <c r="D745" s="82"/>
      <c r="E745" s="82"/>
      <c r="F745" s="82"/>
      <c r="G745" s="82"/>
      <c r="H745" s="82"/>
      <c r="I745" s="82"/>
      <c r="J745" s="82"/>
    </row>
    <row r="746" spans="1:10" ht="16.2" thickBot="1" x14ac:dyDescent="0.35">
      <c r="A746" s="82"/>
      <c r="B746" s="82"/>
      <c r="C746" s="83"/>
      <c r="D746" s="82"/>
      <c r="E746" s="82"/>
      <c r="F746" s="82"/>
      <c r="G746" s="82"/>
      <c r="H746" s="82"/>
      <c r="I746" s="82"/>
      <c r="J746" s="82"/>
    </row>
    <row r="747" spans="1:10" ht="16.2" thickBot="1" x14ac:dyDescent="0.35">
      <c r="A747" s="82"/>
      <c r="B747" s="82"/>
      <c r="C747" s="83"/>
      <c r="D747" s="82"/>
      <c r="E747" s="82"/>
      <c r="F747" s="82"/>
      <c r="G747" s="82"/>
      <c r="H747" s="82"/>
      <c r="I747" s="82"/>
      <c r="J747" s="82"/>
    </row>
    <row r="748" spans="1:10" ht="16.2" thickBot="1" x14ac:dyDescent="0.35">
      <c r="A748" s="82"/>
      <c r="B748" s="82"/>
      <c r="C748" s="83"/>
      <c r="D748" s="82"/>
      <c r="E748" s="82"/>
      <c r="F748" s="82"/>
      <c r="G748" s="82"/>
      <c r="H748" s="82"/>
      <c r="I748" s="82"/>
      <c r="J748" s="82"/>
    </row>
    <row r="749" spans="1:10" ht="16.2" thickBot="1" x14ac:dyDescent="0.35">
      <c r="A749" s="82"/>
      <c r="B749" s="82"/>
      <c r="C749" s="83"/>
      <c r="D749" s="82"/>
      <c r="E749" s="82"/>
      <c r="F749" s="82"/>
      <c r="G749" s="82"/>
      <c r="H749" s="82"/>
      <c r="I749" s="82"/>
      <c r="J749" s="82"/>
    </row>
    <row r="750" spans="1:10" ht="16.2" thickBot="1" x14ac:dyDescent="0.35">
      <c r="A750" s="82"/>
      <c r="B750" s="82"/>
      <c r="C750" s="83"/>
      <c r="D750" s="82"/>
      <c r="E750" s="82"/>
      <c r="F750" s="82"/>
      <c r="G750" s="82"/>
      <c r="H750" s="82"/>
      <c r="I750" s="82"/>
      <c r="J750" s="82"/>
    </row>
    <row r="751" spans="1:10" ht="16.2" thickBot="1" x14ac:dyDescent="0.35">
      <c r="A751" s="82"/>
      <c r="B751" s="82"/>
      <c r="C751" s="83"/>
      <c r="D751" s="82"/>
      <c r="E751" s="82"/>
      <c r="F751" s="82"/>
      <c r="G751" s="82"/>
      <c r="H751" s="82"/>
      <c r="I751" s="82"/>
      <c r="J751" s="82"/>
    </row>
    <row r="752" spans="1:10" ht="16.2" thickBot="1" x14ac:dyDescent="0.35">
      <c r="A752" s="82"/>
      <c r="B752" s="82"/>
      <c r="C752" s="83"/>
      <c r="D752" s="82"/>
      <c r="E752" s="82"/>
      <c r="F752" s="82"/>
      <c r="G752" s="82"/>
      <c r="H752" s="82"/>
      <c r="I752" s="82"/>
      <c r="J752" s="82"/>
    </row>
    <row r="753" spans="1:10" ht="16.2" thickBot="1" x14ac:dyDescent="0.35">
      <c r="A753" s="82"/>
      <c r="B753" s="82"/>
      <c r="C753" s="83"/>
      <c r="D753" s="82"/>
      <c r="E753" s="82"/>
      <c r="F753" s="82"/>
      <c r="G753" s="82"/>
      <c r="H753" s="82"/>
      <c r="I753" s="82"/>
      <c r="J753" s="82"/>
    </row>
    <row r="754" spans="1:10" ht="16.2" thickBot="1" x14ac:dyDescent="0.35">
      <c r="A754" s="82"/>
      <c r="B754" s="82"/>
      <c r="C754" s="83"/>
      <c r="D754" s="82"/>
      <c r="E754" s="82"/>
      <c r="F754" s="82"/>
      <c r="G754" s="82"/>
      <c r="H754" s="82"/>
      <c r="I754" s="82"/>
      <c r="J754" s="82"/>
    </row>
    <row r="755" spans="1:10" ht="16.2" thickBot="1" x14ac:dyDescent="0.35">
      <c r="A755" s="82"/>
      <c r="B755" s="82"/>
      <c r="C755" s="83"/>
      <c r="D755" s="82"/>
      <c r="E755" s="82"/>
      <c r="F755" s="82"/>
      <c r="G755" s="82"/>
      <c r="H755" s="82"/>
      <c r="I755" s="82"/>
      <c r="J755" s="82"/>
    </row>
    <row r="756" spans="1:10" ht="16.2" thickBot="1" x14ac:dyDescent="0.35">
      <c r="A756" s="82"/>
      <c r="B756" s="82"/>
      <c r="C756" s="83"/>
      <c r="D756" s="82"/>
      <c r="E756" s="82"/>
      <c r="F756" s="82"/>
      <c r="G756" s="82"/>
      <c r="H756" s="82"/>
      <c r="I756" s="82"/>
      <c r="J756" s="82"/>
    </row>
    <row r="757" spans="1:10" ht="16.2" thickBot="1" x14ac:dyDescent="0.35">
      <c r="A757" s="82"/>
      <c r="B757" s="82"/>
      <c r="C757" s="83"/>
      <c r="D757" s="82"/>
      <c r="E757" s="82"/>
      <c r="F757" s="82"/>
      <c r="G757" s="82"/>
      <c r="H757" s="82"/>
      <c r="I757" s="82"/>
      <c r="J757" s="82"/>
    </row>
    <row r="758" spans="1:10" ht="16.2" thickBot="1" x14ac:dyDescent="0.35">
      <c r="A758" s="82"/>
      <c r="B758" s="82"/>
      <c r="C758" s="83"/>
      <c r="D758" s="82"/>
      <c r="E758" s="82"/>
      <c r="F758" s="82"/>
      <c r="G758" s="82"/>
      <c r="H758" s="82"/>
      <c r="I758" s="82"/>
      <c r="J758" s="82"/>
    </row>
    <row r="759" spans="1:10" ht="16.2" thickBot="1" x14ac:dyDescent="0.35">
      <c r="A759" s="82"/>
      <c r="B759" s="82"/>
      <c r="C759" s="83"/>
      <c r="D759" s="82"/>
      <c r="E759" s="82"/>
      <c r="F759" s="82"/>
      <c r="G759" s="82"/>
      <c r="H759" s="82"/>
      <c r="I759" s="82"/>
      <c r="J759" s="82"/>
    </row>
    <row r="760" spans="1:10" ht="16.2" thickBot="1" x14ac:dyDescent="0.35">
      <c r="A760" s="82"/>
      <c r="B760" s="82"/>
      <c r="C760" s="83"/>
      <c r="D760" s="82"/>
      <c r="E760" s="82"/>
      <c r="F760" s="82"/>
      <c r="G760" s="82"/>
      <c r="H760" s="82"/>
      <c r="I760" s="82"/>
      <c r="J760" s="82"/>
    </row>
    <row r="761" spans="1:10" ht="16.2" thickBot="1" x14ac:dyDescent="0.35">
      <c r="A761" s="82"/>
      <c r="B761" s="82"/>
      <c r="C761" s="83"/>
      <c r="D761" s="82"/>
      <c r="E761" s="82"/>
      <c r="F761" s="82"/>
      <c r="G761" s="82"/>
      <c r="H761" s="82"/>
      <c r="I761" s="82"/>
      <c r="J761" s="82"/>
    </row>
    <row r="762" spans="1:10" ht="16.2" thickBot="1" x14ac:dyDescent="0.35">
      <c r="A762" s="82"/>
      <c r="B762" s="82"/>
      <c r="C762" s="83"/>
      <c r="D762" s="82"/>
      <c r="E762" s="82"/>
      <c r="F762" s="82"/>
      <c r="G762" s="82"/>
      <c r="H762" s="82"/>
      <c r="I762" s="82"/>
      <c r="J762" s="82"/>
    </row>
    <row r="763" spans="1:10" ht="16.2" thickBot="1" x14ac:dyDescent="0.35">
      <c r="A763" s="82"/>
      <c r="B763" s="82"/>
      <c r="C763" s="83"/>
      <c r="D763" s="82"/>
      <c r="E763" s="82"/>
      <c r="F763" s="82"/>
      <c r="G763" s="82"/>
      <c r="H763" s="82"/>
      <c r="I763" s="82"/>
      <c r="J763" s="82"/>
    </row>
    <row r="764" spans="1:10" ht="16.2" thickBot="1" x14ac:dyDescent="0.35">
      <c r="A764" s="82"/>
      <c r="B764" s="82"/>
      <c r="C764" s="83"/>
      <c r="D764" s="82"/>
      <c r="E764" s="82"/>
      <c r="F764" s="82"/>
      <c r="G764" s="82"/>
      <c r="H764" s="82"/>
      <c r="I764" s="82"/>
      <c r="J764" s="82"/>
    </row>
    <row r="765" spans="1:10" ht="16.2" thickBot="1" x14ac:dyDescent="0.35">
      <c r="A765" s="82"/>
      <c r="B765" s="82"/>
      <c r="C765" s="83"/>
      <c r="D765" s="82"/>
      <c r="E765" s="82"/>
      <c r="F765" s="82"/>
      <c r="G765" s="82"/>
      <c r="H765" s="82"/>
      <c r="I765" s="82"/>
      <c r="J765" s="82"/>
    </row>
    <row r="766" spans="1:10" ht="16.2" thickBot="1" x14ac:dyDescent="0.35">
      <c r="A766" s="82"/>
      <c r="B766" s="82"/>
      <c r="C766" s="83"/>
      <c r="D766" s="82"/>
      <c r="E766" s="82"/>
      <c r="F766" s="82"/>
      <c r="G766" s="82"/>
      <c r="H766" s="82"/>
      <c r="I766" s="82"/>
      <c r="J766" s="82"/>
    </row>
    <row r="767" spans="1:10" ht="16.2" thickBot="1" x14ac:dyDescent="0.35">
      <c r="A767" s="82"/>
      <c r="B767" s="82"/>
      <c r="C767" s="83"/>
      <c r="D767" s="82"/>
      <c r="E767" s="82"/>
      <c r="F767" s="82"/>
      <c r="G767" s="82"/>
      <c r="H767" s="82"/>
      <c r="I767" s="82"/>
      <c r="J767" s="82"/>
    </row>
    <row r="768" spans="1:10" ht="16.2" thickBot="1" x14ac:dyDescent="0.35">
      <c r="A768" s="82"/>
      <c r="B768" s="82"/>
      <c r="C768" s="83"/>
      <c r="D768" s="82"/>
      <c r="E768" s="82"/>
      <c r="F768" s="82"/>
      <c r="G768" s="82"/>
      <c r="H768" s="82"/>
      <c r="I768" s="82"/>
      <c r="J768" s="82"/>
    </row>
    <row r="769" spans="1:10" ht="16.2" thickBot="1" x14ac:dyDescent="0.35">
      <c r="A769" s="82"/>
      <c r="B769" s="82"/>
      <c r="C769" s="83"/>
      <c r="D769" s="82"/>
      <c r="E769" s="82"/>
      <c r="F769" s="82"/>
      <c r="G769" s="82"/>
      <c r="H769" s="82"/>
      <c r="I769" s="82"/>
      <c r="J769" s="82"/>
    </row>
    <row r="770" spans="1:10" ht="16.2" thickBot="1" x14ac:dyDescent="0.35">
      <c r="A770" s="82"/>
      <c r="B770" s="82"/>
      <c r="C770" s="83"/>
      <c r="D770" s="82"/>
      <c r="E770" s="82"/>
      <c r="F770" s="82"/>
      <c r="G770" s="82"/>
      <c r="H770" s="82"/>
      <c r="I770" s="82"/>
      <c r="J770" s="82"/>
    </row>
    <row r="771" spans="1:10" ht="16.2" thickBot="1" x14ac:dyDescent="0.35">
      <c r="A771" s="82"/>
      <c r="B771" s="82"/>
      <c r="C771" s="83"/>
      <c r="D771" s="82"/>
      <c r="E771" s="82"/>
      <c r="F771" s="82"/>
      <c r="G771" s="82"/>
      <c r="H771" s="82"/>
      <c r="I771" s="82"/>
      <c r="J771" s="82"/>
    </row>
    <row r="772" spans="1:10" ht="16.2" thickBot="1" x14ac:dyDescent="0.35">
      <c r="A772" s="82"/>
      <c r="B772" s="82"/>
      <c r="C772" s="83"/>
      <c r="D772" s="82"/>
      <c r="E772" s="82"/>
      <c r="F772" s="82"/>
      <c r="G772" s="82"/>
      <c r="H772" s="82"/>
      <c r="I772" s="82"/>
      <c r="J772" s="82"/>
    </row>
    <row r="773" spans="1:10" ht="16.2" thickBot="1" x14ac:dyDescent="0.35">
      <c r="A773" s="82"/>
      <c r="B773" s="82"/>
      <c r="C773" s="83"/>
      <c r="D773" s="82"/>
      <c r="E773" s="82"/>
      <c r="F773" s="82"/>
      <c r="G773" s="82"/>
      <c r="H773" s="82"/>
      <c r="I773" s="82"/>
      <c r="J773" s="82"/>
    </row>
    <row r="774" spans="1:10" ht="16.2" thickBot="1" x14ac:dyDescent="0.35">
      <c r="A774" s="82"/>
      <c r="B774" s="82"/>
      <c r="C774" s="83"/>
      <c r="D774" s="82"/>
      <c r="E774" s="82"/>
      <c r="F774" s="82"/>
      <c r="G774" s="82"/>
      <c r="H774" s="82"/>
      <c r="I774" s="82"/>
      <c r="J774" s="82"/>
    </row>
    <row r="775" spans="1:10" ht="16.2" thickBot="1" x14ac:dyDescent="0.35">
      <c r="A775" s="82"/>
      <c r="B775" s="82"/>
      <c r="C775" s="83"/>
      <c r="D775" s="82"/>
      <c r="E775" s="82"/>
      <c r="F775" s="82"/>
      <c r="G775" s="82"/>
      <c r="H775" s="82"/>
      <c r="I775" s="82"/>
      <c r="J775" s="82"/>
    </row>
    <row r="776" spans="1:10" ht="16.2" thickBot="1" x14ac:dyDescent="0.35">
      <c r="A776" s="82"/>
      <c r="B776" s="82"/>
      <c r="C776" s="83"/>
      <c r="D776" s="82"/>
      <c r="E776" s="82"/>
      <c r="F776" s="82"/>
      <c r="G776" s="82"/>
      <c r="H776" s="82"/>
      <c r="I776" s="82"/>
      <c r="J776" s="82"/>
    </row>
    <row r="777" spans="1:10" ht="16.2" thickBot="1" x14ac:dyDescent="0.35">
      <c r="A777" s="82"/>
      <c r="B777" s="82"/>
      <c r="C777" s="83"/>
      <c r="D777" s="82"/>
      <c r="E777" s="82"/>
      <c r="F777" s="82"/>
      <c r="G777" s="82"/>
      <c r="H777" s="82"/>
      <c r="I777" s="82"/>
      <c r="J777" s="82"/>
    </row>
    <row r="778" spans="1:10" ht="16.2" thickBot="1" x14ac:dyDescent="0.35">
      <c r="A778" s="82"/>
      <c r="B778" s="82"/>
      <c r="C778" s="83"/>
      <c r="D778" s="82"/>
      <c r="E778" s="82"/>
      <c r="F778" s="82"/>
      <c r="G778" s="82"/>
      <c r="H778" s="82"/>
      <c r="I778" s="82"/>
      <c r="J778" s="82"/>
    </row>
    <row r="779" spans="1:10" ht="16.2" thickBot="1" x14ac:dyDescent="0.35">
      <c r="A779" s="82"/>
      <c r="B779" s="82"/>
      <c r="C779" s="83"/>
      <c r="D779" s="82"/>
      <c r="E779" s="82"/>
      <c r="F779" s="82"/>
      <c r="G779" s="82"/>
      <c r="H779" s="82"/>
      <c r="I779" s="82"/>
      <c r="J779" s="82"/>
    </row>
    <row r="780" spans="1:10" ht="16.2" thickBot="1" x14ac:dyDescent="0.35">
      <c r="A780" s="82"/>
      <c r="B780" s="82"/>
      <c r="C780" s="83"/>
      <c r="D780" s="82"/>
      <c r="E780" s="82"/>
      <c r="F780" s="82"/>
      <c r="G780" s="82"/>
      <c r="H780" s="82"/>
      <c r="I780" s="82"/>
      <c r="J780" s="82"/>
    </row>
    <row r="781" spans="1:10" ht="16.2" thickBot="1" x14ac:dyDescent="0.35">
      <c r="A781" s="82"/>
      <c r="B781" s="82"/>
      <c r="C781" s="83"/>
      <c r="D781" s="82"/>
      <c r="E781" s="82"/>
      <c r="F781" s="82"/>
      <c r="G781" s="82"/>
      <c r="H781" s="82"/>
      <c r="I781" s="82"/>
      <c r="J781" s="82"/>
    </row>
    <row r="782" spans="1:10" ht="16.2" thickBot="1" x14ac:dyDescent="0.35">
      <c r="A782" s="82"/>
      <c r="B782" s="82"/>
      <c r="C782" s="83"/>
      <c r="D782" s="82"/>
      <c r="E782" s="82"/>
      <c r="F782" s="82"/>
      <c r="G782" s="82"/>
      <c r="H782" s="82"/>
      <c r="I782" s="82"/>
      <c r="J782" s="82"/>
    </row>
    <row r="783" spans="1:10" ht="16.2" thickBot="1" x14ac:dyDescent="0.35">
      <c r="A783" s="82"/>
      <c r="B783" s="82"/>
      <c r="C783" s="83"/>
      <c r="D783" s="82"/>
      <c r="E783" s="82"/>
      <c r="F783" s="82"/>
      <c r="G783" s="82"/>
      <c r="H783" s="82"/>
      <c r="I783" s="82"/>
      <c r="J783" s="82"/>
    </row>
    <row r="784" spans="1:10" ht="16.2" thickBot="1" x14ac:dyDescent="0.35">
      <c r="A784" s="82"/>
      <c r="B784" s="82"/>
      <c r="C784" s="83"/>
      <c r="D784" s="82"/>
      <c r="E784" s="82"/>
      <c r="F784" s="82"/>
      <c r="G784" s="82"/>
      <c r="H784" s="82"/>
      <c r="I784" s="82"/>
      <c r="J784" s="82"/>
    </row>
    <row r="785" spans="1:10" ht="16.2" thickBot="1" x14ac:dyDescent="0.35">
      <c r="A785" s="82"/>
      <c r="B785" s="82"/>
      <c r="C785" s="83"/>
      <c r="D785" s="82"/>
      <c r="E785" s="82"/>
      <c r="F785" s="82"/>
      <c r="G785" s="82"/>
      <c r="H785" s="82"/>
      <c r="I785" s="82"/>
      <c r="J785" s="82"/>
    </row>
    <row r="786" spans="1:10" ht="16.2" thickBot="1" x14ac:dyDescent="0.35">
      <c r="A786" s="82"/>
      <c r="B786" s="82"/>
      <c r="C786" s="83"/>
      <c r="D786" s="82"/>
      <c r="E786" s="82"/>
      <c r="F786" s="82"/>
      <c r="G786" s="82"/>
      <c r="H786" s="82"/>
      <c r="I786" s="82"/>
      <c r="J786" s="82"/>
    </row>
    <row r="787" spans="1:10" ht="16.2" thickBot="1" x14ac:dyDescent="0.35">
      <c r="A787" s="82"/>
      <c r="B787" s="82"/>
      <c r="C787" s="83"/>
      <c r="D787" s="82"/>
      <c r="E787" s="82"/>
      <c r="F787" s="82"/>
      <c r="G787" s="82"/>
      <c r="H787" s="82"/>
      <c r="I787" s="82"/>
      <c r="J787" s="82"/>
    </row>
    <row r="788" spans="1:10" ht="16.2" thickBot="1" x14ac:dyDescent="0.35">
      <c r="A788" s="82"/>
      <c r="B788" s="82"/>
      <c r="C788" s="83"/>
      <c r="D788" s="82"/>
      <c r="E788" s="82"/>
      <c r="F788" s="82"/>
      <c r="G788" s="82"/>
      <c r="H788" s="82"/>
      <c r="I788" s="82"/>
      <c r="J788" s="82"/>
    </row>
    <row r="789" spans="1:10" ht="16.2" thickBot="1" x14ac:dyDescent="0.35">
      <c r="A789" s="82"/>
      <c r="B789" s="82"/>
      <c r="C789" s="83"/>
      <c r="D789" s="82"/>
      <c r="E789" s="82"/>
      <c r="F789" s="82"/>
      <c r="G789" s="82"/>
      <c r="H789" s="82"/>
      <c r="I789" s="82"/>
      <c r="J789" s="82"/>
    </row>
    <row r="790" spans="1:10" ht="16.2" thickBot="1" x14ac:dyDescent="0.35">
      <c r="A790" s="82"/>
      <c r="B790" s="82"/>
      <c r="C790" s="83"/>
      <c r="D790" s="82"/>
      <c r="E790" s="82"/>
      <c r="F790" s="82"/>
      <c r="G790" s="82"/>
      <c r="H790" s="82"/>
      <c r="I790" s="82"/>
      <c r="J790" s="82"/>
    </row>
    <row r="791" spans="1:10" ht="16.2" thickBot="1" x14ac:dyDescent="0.35">
      <c r="A791" s="82"/>
      <c r="B791" s="82"/>
      <c r="C791" s="83"/>
      <c r="D791" s="82"/>
      <c r="E791" s="82"/>
      <c r="F791" s="82"/>
      <c r="G791" s="82"/>
      <c r="H791" s="82"/>
      <c r="I791" s="82"/>
      <c r="J791" s="82"/>
    </row>
    <row r="792" spans="1:10" ht="16.2" thickBot="1" x14ac:dyDescent="0.35">
      <c r="A792" s="82"/>
      <c r="B792" s="82"/>
      <c r="C792" s="83"/>
      <c r="D792" s="82"/>
      <c r="E792" s="82"/>
      <c r="F792" s="82"/>
      <c r="G792" s="82"/>
      <c r="H792" s="82"/>
      <c r="I792" s="82"/>
      <c r="J792" s="82"/>
    </row>
    <row r="793" spans="1:10" ht="16.2" thickBot="1" x14ac:dyDescent="0.35">
      <c r="A793" s="82"/>
      <c r="B793" s="82"/>
      <c r="C793" s="83"/>
      <c r="D793" s="82"/>
      <c r="E793" s="82"/>
      <c r="F793" s="82"/>
      <c r="G793" s="82"/>
      <c r="H793" s="82"/>
      <c r="I793" s="82"/>
      <c r="J793" s="82"/>
    </row>
    <row r="794" spans="1:10" ht="16.2" thickBot="1" x14ac:dyDescent="0.35">
      <c r="A794" s="82"/>
      <c r="B794" s="82"/>
      <c r="C794" s="83"/>
      <c r="D794" s="82"/>
      <c r="E794" s="82"/>
      <c r="F794" s="82"/>
      <c r="G794" s="82"/>
      <c r="H794" s="82"/>
      <c r="I794" s="82"/>
      <c r="J794" s="82"/>
    </row>
    <row r="795" spans="1:10" ht="16.2" thickBot="1" x14ac:dyDescent="0.35">
      <c r="A795" s="82"/>
      <c r="B795" s="82"/>
      <c r="C795" s="83"/>
      <c r="D795" s="82"/>
      <c r="E795" s="82"/>
      <c r="F795" s="82"/>
      <c r="G795" s="82"/>
      <c r="H795" s="82"/>
      <c r="I795" s="82"/>
      <c r="J795" s="82"/>
    </row>
    <row r="796" spans="1:10" ht="16.2" thickBot="1" x14ac:dyDescent="0.35">
      <c r="A796" s="82"/>
      <c r="B796" s="82"/>
      <c r="C796" s="83"/>
      <c r="D796" s="82"/>
      <c r="E796" s="82"/>
      <c r="F796" s="82"/>
      <c r="G796" s="82"/>
      <c r="H796" s="82"/>
      <c r="I796" s="82"/>
      <c r="J796" s="82"/>
    </row>
    <row r="797" spans="1:10" ht="16.2" thickBot="1" x14ac:dyDescent="0.35">
      <c r="A797" s="82"/>
      <c r="B797" s="82"/>
      <c r="C797" s="83"/>
      <c r="D797" s="82"/>
      <c r="E797" s="82"/>
      <c r="F797" s="82"/>
      <c r="G797" s="82"/>
      <c r="H797" s="82"/>
      <c r="I797" s="82"/>
      <c r="J797" s="82"/>
    </row>
    <row r="798" spans="1:10" ht="16.2" thickBot="1" x14ac:dyDescent="0.35">
      <c r="A798" s="82"/>
      <c r="B798" s="82"/>
      <c r="C798" s="83"/>
      <c r="D798" s="82"/>
      <c r="E798" s="82"/>
      <c r="F798" s="82"/>
      <c r="G798" s="82"/>
      <c r="H798" s="82"/>
      <c r="I798" s="82"/>
      <c r="J798" s="82"/>
    </row>
    <row r="799" spans="1:10" ht="16.2" thickBot="1" x14ac:dyDescent="0.35">
      <c r="A799" s="82"/>
      <c r="B799" s="82"/>
      <c r="C799" s="83"/>
      <c r="D799" s="82"/>
      <c r="E799" s="82"/>
      <c r="F799" s="82"/>
      <c r="G799" s="82"/>
      <c r="H799" s="82"/>
      <c r="I799" s="82"/>
      <c r="J799" s="82"/>
    </row>
    <row r="800" spans="1:10" ht="16.2" thickBot="1" x14ac:dyDescent="0.35">
      <c r="A800" s="82"/>
      <c r="B800" s="82"/>
      <c r="C800" s="83"/>
      <c r="D800" s="82"/>
      <c r="E800" s="82"/>
      <c r="F800" s="82"/>
      <c r="G800" s="82"/>
      <c r="H800" s="82"/>
      <c r="I800" s="82"/>
      <c r="J800" s="82"/>
    </row>
    <row r="801" spans="1:10" ht="16.2" thickBot="1" x14ac:dyDescent="0.35">
      <c r="A801" s="82"/>
      <c r="B801" s="82"/>
      <c r="C801" s="83"/>
      <c r="D801" s="82"/>
      <c r="E801" s="82"/>
      <c r="F801" s="82"/>
      <c r="G801" s="82"/>
      <c r="H801" s="82"/>
      <c r="I801" s="82"/>
      <c r="J801" s="82"/>
    </row>
    <row r="802" spans="1:10" ht="16.2" thickBot="1" x14ac:dyDescent="0.35">
      <c r="A802" s="82"/>
      <c r="B802" s="82"/>
      <c r="C802" s="83"/>
      <c r="D802" s="82"/>
      <c r="E802" s="82"/>
      <c r="F802" s="82"/>
      <c r="G802" s="82"/>
      <c r="H802" s="82"/>
      <c r="I802" s="82"/>
      <c r="J802" s="82"/>
    </row>
    <row r="803" spans="1:10" ht="16.2" thickBot="1" x14ac:dyDescent="0.35">
      <c r="A803" s="82"/>
      <c r="B803" s="82"/>
      <c r="C803" s="83"/>
      <c r="D803" s="82"/>
      <c r="E803" s="82"/>
      <c r="F803" s="82"/>
      <c r="G803" s="82"/>
      <c r="H803" s="82"/>
      <c r="I803" s="82"/>
      <c r="J803" s="82"/>
    </row>
    <row r="804" spans="1:10" ht="16.2" thickBot="1" x14ac:dyDescent="0.35">
      <c r="A804" s="82"/>
      <c r="B804" s="82"/>
      <c r="C804" s="83"/>
      <c r="D804" s="82"/>
      <c r="E804" s="82"/>
      <c r="F804" s="82"/>
      <c r="G804" s="82"/>
      <c r="H804" s="82"/>
      <c r="I804" s="82"/>
      <c r="J804" s="82"/>
    </row>
    <row r="805" spans="1:10" ht="16.2" thickBot="1" x14ac:dyDescent="0.35">
      <c r="A805" s="82"/>
      <c r="B805" s="82"/>
      <c r="C805" s="83"/>
      <c r="D805" s="82"/>
      <c r="E805" s="82"/>
      <c r="F805" s="82"/>
      <c r="G805" s="82"/>
      <c r="H805" s="82"/>
      <c r="I805" s="82"/>
      <c r="J805" s="82"/>
    </row>
    <row r="806" spans="1:10" ht="16.2" thickBot="1" x14ac:dyDescent="0.35">
      <c r="A806" s="82"/>
      <c r="B806" s="82"/>
      <c r="C806" s="83"/>
      <c r="D806" s="82"/>
      <c r="E806" s="82"/>
      <c r="F806" s="82"/>
      <c r="G806" s="82"/>
      <c r="H806" s="82"/>
      <c r="I806" s="82"/>
      <c r="J806" s="82"/>
    </row>
    <row r="807" spans="1:10" ht="16.2" thickBot="1" x14ac:dyDescent="0.35">
      <c r="A807" s="82"/>
      <c r="B807" s="82"/>
      <c r="C807" s="83"/>
      <c r="D807" s="82"/>
      <c r="E807" s="82"/>
      <c r="F807" s="82"/>
      <c r="G807" s="82"/>
      <c r="H807" s="82"/>
      <c r="I807" s="82"/>
      <c r="J807" s="82"/>
    </row>
    <row r="808" spans="1:10" ht="16.2" thickBot="1" x14ac:dyDescent="0.35">
      <c r="A808" s="82"/>
      <c r="B808" s="82"/>
      <c r="C808" s="83"/>
      <c r="D808" s="82"/>
      <c r="E808" s="82"/>
      <c r="F808" s="82"/>
      <c r="G808" s="82"/>
      <c r="H808" s="82"/>
      <c r="I808" s="82"/>
      <c r="J808" s="82"/>
    </row>
    <row r="809" spans="1:10" ht="16.2" thickBot="1" x14ac:dyDescent="0.35">
      <c r="A809" s="82"/>
      <c r="B809" s="82"/>
      <c r="C809" s="83"/>
      <c r="D809" s="82"/>
      <c r="E809" s="82"/>
      <c r="F809" s="82"/>
      <c r="G809" s="82"/>
      <c r="H809" s="82"/>
      <c r="I809" s="82"/>
      <c r="J809" s="82"/>
    </row>
    <row r="810" spans="1:10" ht="16.2" thickBot="1" x14ac:dyDescent="0.35">
      <c r="A810" s="82"/>
      <c r="B810" s="82"/>
      <c r="C810" s="83"/>
      <c r="D810" s="82"/>
      <c r="E810" s="82"/>
      <c r="F810" s="82"/>
      <c r="G810" s="82"/>
      <c r="H810" s="82"/>
      <c r="I810" s="82"/>
      <c r="J810" s="82"/>
    </row>
    <row r="811" spans="1:10" ht="16.2" thickBot="1" x14ac:dyDescent="0.35">
      <c r="A811" s="82"/>
      <c r="B811" s="82"/>
      <c r="C811" s="83"/>
      <c r="D811" s="82"/>
      <c r="E811" s="82"/>
      <c r="F811" s="82"/>
      <c r="G811" s="82"/>
      <c r="H811" s="82"/>
      <c r="I811" s="82"/>
      <c r="J811" s="82"/>
    </row>
    <row r="812" spans="1:10" ht="16.2" thickBot="1" x14ac:dyDescent="0.35">
      <c r="A812" s="82"/>
      <c r="B812" s="82"/>
      <c r="C812" s="83"/>
      <c r="D812" s="82"/>
      <c r="E812" s="82"/>
      <c r="F812" s="82"/>
      <c r="G812" s="82"/>
      <c r="H812" s="82"/>
      <c r="I812" s="82"/>
      <c r="J812" s="82"/>
    </row>
    <row r="813" spans="1:10" ht="16.2" thickBot="1" x14ac:dyDescent="0.35">
      <c r="A813" s="82"/>
      <c r="B813" s="82"/>
      <c r="C813" s="83"/>
      <c r="D813" s="82"/>
      <c r="E813" s="82"/>
      <c r="F813" s="82"/>
      <c r="G813" s="82"/>
      <c r="H813" s="82"/>
      <c r="I813" s="82"/>
      <c r="J813" s="82"/>
    </row>
    <row r="814" spans="1:10" ht="16.2" thickBot="1" x14ac:dyDescent="0.35">
      <c r="A814" s="82"/>
      <c r="B814" s="82"/>
      <c r="C814" s="83"/>
      <c r="D814" s="82"/>
      <c r="E814" s="82"/>
      <c r="F814" s="82"/>
      <c r="G814" s="82"/>
      <c r="H814" s="82"/>
      <c r="I814" s="82"/>
      <c r="J814" s="82"/>
    </row>
    <row r="815" spans="1:10" ht="16.2" thickBot="1" x14ac:dyDescent="0.35">
      <c r="A815" s="82"/>
      <c r="B815" s="82"/>
      <c r="C815" s="83"/>
      <c r="D815" s="82"/>
      <c r="E815" s="82"/>
      <c r="F815" s="82"/>
      <c r="G815" s="82"/>
      <c r="H815" s="82"/>
      <c r="I815" s="82"/>
      <c r="J815" s="82"/>
    </row>
    <row r="816" spans="1:10" ht="16.2" thickBot="1" x14ac:dyDescent="0.35">
      <c r="A816" s="82"/>
      <c r="B816" s="82"/>
      <c r="C816" s="83"/>
      <c r="D816" s="82"/>
      <c r="E816" s="82"/>
      <c r="F816" s="82"/>
      <c r="G816" s="82"/>
      <c r="H816" s="82"/>
      <c r="I816" s="82"/>
      <c r="J816" s="82"/>
    </row>
    <row r="817" spans="1:10" ht="16.2" thickBot="1" x14ac:dyDescent="0.35">
      <c r="A817" s="82"/>
      <c r="B817" s="82"/>
      <c r="C817" s="83"/>
      <c r="D817" s="82"/>
      <c r="E817" s="82"/>
      <c r="F817" s="82"/>
      <c r="G817" s="82"/>
      <c r="H817" s="82"/>
      <c r="I817" s="82"/>
      <c r="J817" s="82"/>
    </row>
    <row r="818" spans="1:10" ht="16.2" thickBot="1" x14ac:dyDescent="0.35">
      <c r="A818" s="82"/>
      <c r="B818" s="82"/>
      <c r="C818" s="83"/>
      <c r="D818" s="82"/>
      <c r="E818" s="82"/>
      <c r="F818" s="82"/>
      <c r="G818" s="82"/>
      <c r="H818" s="82"/>
      <c r="I818" s="82"/>
      <c r="J818" s="82"/>
    </row>
    <row r="819" spans="1:10" ht="16.2" thickBot="1" x14ac:dyDescent="0.35">
      <c r="A819" s="82"/>
      <c r="B819" s="82"/>
      <c r="C819" s="83"/>
      <c r="D819" s="82"/>
      <c r="E819" s="82"/>
      <c r="F819" s="82"/>
      <c r="G819" s="82"/>
      <c r="H819" s="82"/>
      <c r="I819" s="82"/>
      <c r="J819" s="82"/>
    </row>
    <row r="820" spans="1:10" ht="16.2" thickBot="1" x14ac:dyDescent="0.35">
      <c r="A820" s="82"/>
      <c r="B820" s="82"/>
      <c r="C820" s="83"/>
      <c r="D820" s="82"/>
      <c r="E820" s="82"/>
      <c r="F820" s="82"/>
      <c r="G820" s="82"/>
      <c r="H820" s="82"/>
      <c r="I820" s="82"/>
      <c r="J820" s="82"/>
    </row>
    <row r="821" spans="1:10" ht="16.2" thickBot="1" x14ac:dyDescent="0.35">
      <c r="A821" s="82"/>
      <c r="B821" s="82"/>
      <c r="C821" s="83"/>
      <c r="D821" s="82"/>
      <c r="E821" s="82"/>
      <c r="F821" s="82"/>
      <c r="G821" s="82"/>
      <c r="H821" s="82"/>
      <c r="I821" s="82"/>
      <c r="J821" s="82"/>
    </row>
    <row r="822" spans="1:10" ht="16.2" thickBot="1" x14ac:dyDescent="0.35">
      <c r="A822" s="82"/>
      <c r="B822" s="82"/>
      <c r="C822" s="83"/>
      <c r="D822" s="82"/>
      <c r="E822" s="82"/>
      <c r="F822" s="82"/>
      <c r="G822" s="82"/>
      <c r="H822" s="82"/>
      <c r="I822" s="82"/>
      <c r="J822" s="82"/>
    </row>
    <row r="823" spans="1:10" ht="16.2" thickBot="1" x14ac:dyDescent="0.35">
      <c r="A823" s="82"/>
      <c r="B823" s="82"/>
      <c r="C823" s="83"/>
      <c r="D823" s="82"/>
      <c r="E823" s="82"/>
      <c r="F823" s="82"/>
      <c r="G823" s="82"/>
      <c r="H823" s="82"/>
      <c r="I823" s="82"/>
      <c r="J823" s="82"/>
    </row>
    <row r="824" spans="1:10" ht="16.2" thickBot="1" x14ac:dyDescent="0.35">
      <c r="A824" s="82"/>
      <c r="B824" s="82"/>
      <c r="C824" s="83"/>
      <c r="D824" s="82"/>
      <c r="E824" s="82"/>
      <c r="F824" s="82"/>
      <c r="G824" s="82"/>
      <c r="H824" s="82"/>
      <c r="I824" s="82"/>
      <c r="J824" s="82"/>
    </row>
    <row r="825" spans="1:10" ht="16.2" thickBot="1" x14ac:dyDescent="0.35">
      <c r="A825" s="82"/>
      <c r="B825" s="82"/>
      <c r="C825" s="83"/>
      <c r="D825" s="82"/>
      <c r="E825" s="82"/>
      <c r="F825" s="82"/>
      <c r="G825" s="82"/>
      <c r="H825" s="82"/>
      <c r="I825" s="82"/>
      <c r="J825" s="82"/>
    </row>
    <row r="826" spans="1:10" ht="16.2" thickBot="1" x14ac:dyDescent="0.35">
      <c r="A826" s="82"/>
      <c r="B826" s="82"/>
      <c r="C826" s="83"/>
      <c r="D826" s="82"/>
      <c r="E826" s="82"/>
      <c r="F826" s="82"/>
      <c r="G826" s="82"/>
      <c r="H826" s="82"/>
      <c r="I826" s="82"/>
      <c r="J826" s="82"/>
    </row>
    <row r="827" spans="1:10" ht="16.2" thickBot="1" x14ac:dyDescent="0.35">
      <c r="A827" s="82"/>
      <c r="B827" s="82"/>
      <c r="C827" s="83"/>
      <c r="D827" s="82"/>
      <c r="E827" s="82"/>
      <c r="F827" s="82"/>
      <c r="G827" s="82"/>
      <c r="H827" s="82"/>
      <c r="I827" s="82"/>
      <c r="J827" s="82"/>
    </row>
    <row r="828" spans="1:10" ht="16.2" thickBot="1" x14ac:dyDescent="0.35">
      <c r="A828" s="82"/>
      <c r="B828" s="82"/>
      <c r="C828" s="83"/>
      <c r="D828" s="82"/>
      <c r="E828" s="82"/>
      <c r="F828" s="82"/>
      <c r="G828" s="82"/>
      <c r="H828" s="82"/>
      <c r="I828" s="82"/>
      <c r="J828" s="82"/>
    </row>
    <row r="829" spans="1:10" ht="16.2" thickBot="1" x14ac:dyDescent="0.35">
      <c r="A829" s="82"/>
      <c r="B829" s="82"/>
      <c r="C829" s="83"/>
      <c r="D829" s="82"/>
      <c r="E829" s="82"/>
      <c r="F829" s="82"/>
      <c r="G829" s="82"/>
      <c r="H829" s="82"/>
      <c r="I829" s="82"/>
      <c r="J829" s="82"/>
    </row>
    <row r="830" spans="1:10" ht="16.2" thickBot="1" x14ac:dyDescent="0.35">
      <c r="A830" s="82"/>
      <c r="B830" s="82"/>
      <c r="C830" s="83"/>
      <c r="D830" s="82"/>
      <c r="E830" s="82"/>
      <c r="F830" s="82"/>
      <c r="G830" s="82"/>
      <c r="H830" s="82"/>
      <c r="I830" s="82"/>
      <c r="J830" s="82"/>
    </row>
    <row r="831" spans="1:10" ht="16.2" thickBot="1" x14ac:dyDescent="0.35">
      <c r="A831" s="82"/>
      <c r="B831" s="82"/>
      <c r="C831" s="83"/>
      <c r="D831" s="82"/>
      <c r="E831" s="82"/>
      <c r="F831" s="82"/>
      <c r="G831" s="82"/>
      <c r="H831" s="82"/>
      <c r="I831" s="82"/>
      <c r="J831" s="82"/>
    </row>
    <row r="832" spans="1:10" ht="16.2" thickBot="1" x14ac:dyDescent="0.35">
      <c r="A832" s="82"/>
      <c r="B832" s="82"/>
      <c r="C832" s="83"/>
      <c r="D832" s="82"/>
      <c r="E832" s="82"/>
      <c r="F832" s="82"/>
      <c r="G832" s="82"/>
      <c r="H832" s="82"/>
      <c r="I832" s="82"/>
      <c r="J832" s="82"/>
    </row>
    <row r="833" spans="1:10" ht="16.2" thickBot="1" x14ac:dyDescent="0.35">
      <c r="A833" s="82"/>
      <c r="B833" s="82"/>
      <c r="C833" s="83"/>
      <c r="D833" s="82"/>
      <c r="E833" s="82"/>
      <c r="F833" s="82"/>
      <c r="G833" s="82"/>
      <c r="H833" s="82"/>
      <c r="I833" s="82"/>
      <c r="J833" s="82"/>
    </row>
    <row r="834" spans="1:10" ht="16.2" thickBot="1" x14ac:dyDescent="0.35">
      <c r="A834" s="82"/>
      <c r="B834" s="82"/>
      <c r="C834" s="83"/>
      <c r="D834" s="82"/>
      <c r="E834" s="82"/>
      <c r="F834" s="82"/>
      <c r="G834" s="82"/>
      <c r="H834" s="82"/>
      <c r="I834" s="82"/>
      <c r="J834" s="82"/>
    </row>
    <row r="835" spans="1:10" ht="16.2" thickBot="1" x14ac:dyDescent="0.35">
      <c r="A835" s="82"/>
      <c r="B835" s="82"/>
      <c r="C835" s="83"/>
      <c r="D835" s="82"/>
      <c r="E835" s="82"/>
      <c r="F835" s="82"/>
      <c r="G835" s="82"/>
      <c r="H835" s="82"/>
      <c r="I835" s="82"/>
      <c r="J835" s="82"/>
    </row>
    <row r="836" spans="1:10" ht="16.2" thickBot="1" x14ac:dyDescent="0.35">
      <c r="A836" s="82"/>
      <c r="B836" s="82"/>
      <c r="C836" s="83"/>
      <c r="D836" s="82"/>
      <c r="E836" s="82"/>
      <c r="F836" s="82"/>
      <c r="G836" s="82"/>
      <c r="H836" s="82"/>
      <c r="I836" s="82"/>
      <c r="J836" s="82"/>
    </row>
    <row r="837" spans="1:10" ht="16.2" thickBot="1" x14ac:dyDescent="0.35">
      <c r="A837" s="82"/>
      <c r="B837" s="82"/>
      <c r="C837" s="83"/>
      <c r="D837" s="82"/>
      <c r="E837" s="82"/>
      <c r="F837" s="82"/>
      <c r="G837" s="82"/>
      <c r="H837" s="82"/>
      <c r="I837" s="82"/>
      <c r="J837" s="82"/>
    </row>
    <row r="838" spans="1:10" ht="16.2" thickBot="1" x14ac:dyDescent="0.35">
      <c r="A838" s="82"/>
      <c r="B838" s="82"/>
      <c r="C838" s="83"/>
      <c r="D838" s="82"/>
      <c r="E838" s="82"/>
      <c r="F838" s="82"/>
      <c r="G838" s="82"/>
      <c r="H838" s="82"/>
      <c r="I838" s="82"/>
      <c r="J838" s="82"/>
    </row>
    <row r="839" spans="1:10" ht="16.2" thickBot="1" x14ac:dyDescent="0.35">
      <c r="A839" s="82"/>
      <c r="B839" s="82"/>
      <c r="C839" s="83"/>
      <c r="D839" s="82"/>
      <c r="E839" s="82"/>
      <c r="F839" s="82"/>
      <c r="G839" s="82"/>
      <c r="H839" s="82"/>
      <c r="I839" s="82"/>
      <c r="J839" s="82"/>
    </row>
    <row r="840" spans="1:10" ht="16.2" thickBot="1" x14ac:dyDescent="0.35">
      <c r="A840" s="82"/>
      <c r="B840" s="82"/>
      <c r="C840" s="83"/>
      <c r="D840" s="82"/>
      <c r="E840" s="82"/>
      <c r="F840" s="82"/>
      <c r="G840" s="82"/>
      <c r="H840" s="82"/>
      <c r="I840" s="82"/>
      <c r="J840" s="82"/>
    </row>
    <row r="841" spans="1:10" ht="16.2" thickBot="1" x14ac:dyDescent="0.35">
      <c r="A841" s="82"/>
      <c r="B841" s="82"/>
      <c r="C841" s="83"/>
      <c r="D841" s="82"/>
      <c r="E841" s="82"/>
      <c r="F841" s="82"/>
      <c r="G841" s="82"/>
      <c r="H841" s="82"/>
      <c r="I841" s="82"/>
      <c r="J841" s="82"/>
    </row>
    <row r="842" spans="1:10" ht="16.2" thickBot="1" x14ac:dyDescent="0.35">
      <c r="A842" s="82"/>
      <c r="B842" s="82"/>
      <c r="C842" s="83"/>
      <c r="D842" s="82"/>
      <c r="E842" s="82"/>
      <c r="F842" s="82"/>
      <c r="G842" s="82"/>
      <c r="H842" s="82"/>
      <c r="I842" s="82"/>
      <c r="J842" s="82"/>
    </row>
    <row r="843" spans="1:10" ht="16.2" thickBot="1" x14ac:dyDescent="0.35">
      <c r="A843" s="82"/>
      <c r="B843" s="82"/>
      <c r="C843" s="83"/>
      <c r="D843" s="82"/>
      <c r="E843" s="82"/>
      <c r="F843" s="82"/>
      <c r="G843" s="82"/>
      <c r="H843" s="82"/>
      <c r="I843" s="82"/>
      <c r="J843" s="82"/>
    </row>
    <row r="844" spans="1:10" ht="16.2" thickBot="1" x14ac:dyDescent="0.35">
      <c r="A844" s="82"/>
      <c r="B844" s="82"/>
      <c r="C844" s="83"/>
      <c r="D844" s="82"/>
      <c r="E844" s="82"/>
      <c r="F844" s="82"/>
      <c r="G844" s="82"/>
      <c r="H844" s="82"/>
      <c r="I844" s="82"/>
      <c r="J844" s="82"/>
    </row>
    <row r="845" spans="1:10" ht="16.2" thickBot="1" x14ac:dyDescent="0.35">
      <c r="A845" s="82"/>
      <c r="B845" s="82"/>
      <c r="C845" s="83"/>
      <c r="D845" s="82"/>
      <c r="E845" s="82"/>
      <c r="F845" s="82"/>
      <c r="G845" s="82"/>
      <c r="H845" s="82"/>
      <c r="I845" s="82"/>
      <c r="J845" s="82"/>
    </row>
    <row r="846" spans="1:10" ht="16.2" thickBot="1" x14ac:dyDescent="0.35">
      <c r="A846" s="82"/>
      <c r="B846" s="82"/>
      <c r="C846" s="83"/>
      <c r="D846" s="82"/>
      <c r="E846" s="82"/>
      <c r="F846" s="82"/>
      <c r="G846" s="82"/>
      <c r="H846" s="82"/>
      <c r="I846" s="82"/>
      <c r="J846" s="82"/>
    </row>
    <row r="847" spans="1:10" ht="16.2" thickBot="1" x14ac:dyDescent="0.35">
      <c r="A847" s="82"/>
      <c r="B847" s="82"/>
      <c r="C847" s="83"/>
      <c r="D847" s="82"/>
      <c r="E847" s="82"/>
      <c r="F847" s="82"/>
      <c r="G847" s="82"/>
      <c r="H847" s="82"/>
      <c r="I847" s="82"/>
      <c r="J847" s="82"/>
    </row>
    <row r="848" spans="1:10" ht="16.2" thickBot="1" x14ac:dyDescent="0.35">
      <c r="A848" s="82"/>
      <c r="B848" s="82"/>
      <c r="C848" s="83"/>
      <c r="D848" s="82"/>
      <c r="E848" s="82"/>
      <c r="F848" s="82"/>
      <c r="G848" s="82"/>
      <c r="H848" s="82"/>
      <c r="I848" s="82"/>
      <c r="J848" s="82"/>
    </row>
    <row r="849" spans="1:10" ht="16.2" thickBot="1" x14ac:dyDescent="0.35">
      <c r="A849" s="82"/>
      <c r="B849" s="82"/>
      <c r="C849" s="83"/>
      <c r="D849" s="82"/>
      <c r="E849" s="82"/>
      <c r="F849" s="82"/>
      <c r="G849" s="82"/>
      <c r="H849" s="82"/>
      <c r="I849" s="82"/>
      <c r="J849" s="82"/>
    </row>
    <row r="850" spans="1:10" ht="16.2" thickBot="1" x14ac:dyDescent="0.35">
      <c r="A850" s="82"/>
      <c r="B850" s="82"/>
      <c r="C850" s="83"/>
      <c r="D850" s="82"/>
      <c r="E850" s="82"/>
      <c r="F850" s="82"/>
      <c r="G850" s="82"/>
      <c r="H850" s="82"/>
      <c r="I850" s="82"/>
      <c r="J850" s="82"/>
    </row>
    <row r="851" spans="1:10" ht="16.2" thickBot="1" x14ac:dyDescent="0.35">
      <c r="A851" s="82"/>
      <c r="B851" s="82"/>
      <c r="C851" s="83"/>
      <c r="D851" s="82"/>
      <c r="E851" s="82"/>
      <c r="F851" s="82"/>
      <c r="G851" s="82"/>
      <c r="H851" s="82"/>
      <c r="I851" s="82"/>
      <c r="J851" s="82"/>
    </row>
    <row r="852" spans="1:10" ht="16.2" thickBot="1" x14ac:dyDescent="0.35">
      <c r="A852" s="82"/>
      <c r="B852" s="82"/>
      <c r="C852" s="83"/>
      <c r="D852" s="82"/>
      <c r="E852" s="82"/>
      <c r="F852" s="82"/>
      <c r="G852" s="82"/>
      <c r="H852" s="82"/>
      <c r="I852" s="82"/>
      <c r="J852" s="82"/>
    </row>
    <row r="853" spans="1:10" ht="16.2" thickBot="1" x14ac:dyDescent="0.35">
      <c r="A853" s="82"/>
      <c r="B853" s="82"/>
      <c r="C853" s="83"/>
      <c r="D853" s="82"/>
      <c r="E853" s="82"/>
      <c r="F853" s="82"/>
      <c r="G853" s="82"/>
      <c r="H853" s="82"/>
      <c r="I853" s="82"/>
      <c r="J853" s="82"/>
    </row>
    <row r="854" spans="1:10" ht="16.2" thickBot="1" x14ac:dyDescent="0.35">
      <c r="A854" s="82"/>
      <c r="B854" s="82"/>
      <c r="C854" s="83"/>
      <c r="D854" s="82"/>
      <c r="E854" s="82"/>
      <c r="F854" s="82"/>
      <c r="G854" s="82"/>
      <c r="H854" s="82"/>
      <c r="I854" s="82"/>
      <c r="J854" s="82"/>
    </row>
    <row r="855" spans="1:10" ht="16.2" thickBot="1" x14ac:dyDescent="0.35">
      <c r="A855" s="82"/>
      <c r="B855" s="82"/>
      <c r="C855" s="83"/>
      <c r="D855" s="82"/>
      <c r="E855" s="82"/>
      <c r="F855" s="82"/>
      <c r="G855" s="82"/>
      <c r="H855" s="82"/>
      <c r="I855" s="82"/>
      <c r="J855" s="82"/>
    </row>
    <row r="856" spans="1:10" ht="16.2" thickBot="1" x14ac:dyDescent="0.35">
      <c r="A856" s="82"/>
      <c r="B856" s="82"/>
      <c r="C856" s="83"/>
      <c r="D856" s="82"/>
      <c r="E856" s="82"/>
      <c r="F856" s="82"/>
      <c r="G856" s="82"/>
      <c r="H856" s="82"/>
      <c r="I856" s="82"/>
      <c r="J856" s="82"/>
    </row>
    <row r="857" spans="1:10" ht="16.2" thickBot="1" x14ac:dyDescent="0.35">
      <c r="A857" s="82"/>
      <c r="B857" s="82"/>
      <c r="C857" s="83"/>
      <c r="D857" s="82"/>
      <c r="E857" s="82"/>
      <c r="F857" s="82"/>
      <c r="G857" s="82"/>
      <c r="H857" s="82"/>
      <c r="I857" s="82"/>
      <c r="J857" s="82"/>
    </row>
    <row r="858" spans="1:10" ht="16.2" thickBot="1" x14ac:dyDescent="0.35">
      <c r="A858" s="82"/>
      <c r="B858" s="82"/>
      <c r="C858" s="83"/>
      <c r="D858" s="82"/>
      <c r="E858" s="82"/>
      <c r="F858" s="82"/>
      <c r="G858" s="82"/>
      <c r="H858" s="82"/>
      <c r="I858" s="82"/>
      <c r="J858" s="82"/>
    </row>
    <row r="859" spans="1:10" ht="16.2" thickBot="1" x14ac:dyDescent="0.35">
      <c r="A859" s="82"/>
      <c r="B859" s="82"/>
      <c r="C859" s="83"/>
      <c r="D859" s="82"/>
      <c r="E859" s="82"/>
      <c r="F859" s="82"/>
      <c r="G859" s="82"/>
      <c r="H859" s="82"/>
      <c r="I859" s="82"/>
      <c r="J859" s="82"/>
    </row>
    <row r="860" spans="1:10" ht="16.2" thickBot="1" x14ac:dyDescent="0.35">
      <c r="A860" s="82"/>
      <c r="B860" s="82"/>
      <c r="C860" s="83"/>
      <c r="D860" s="82"/>
      <c r="E860" s="82"/>
      <c r="F860" s="82"/>
      <c r="G860" s="82"/>
      <c r="H860" s="82"/>
      <c r="I860" s="82"/>
      <c r="J860" s="82"/>
    </row>
    <row r="861" spans="1:10" ht="16.2" thickBot="1" x14ac:dyDescent="0.35">
      <c r="A861" s="82"/>
      <c r="B861" s="82"/>
      <c r="C861" s="83"/>
      <c r="D861" s="82"/>
      <c r="E861" s="82"/>
      <c r="F861" s="82"/>
      <c r="G861" s="82"/>
      <c r="H861" s="82"/>
      <c r="I861" s="82"/>
      <c r="J861" s="82"/>
    </row>
    <row r="862" spans="1:10" ht="16.2" thickBot="1" x14ac:dyDescent="0.35">
      <c r="A862" s="82"/>
      <c r="B862" s="82"/>
      <c r="C862" s="83"/>
      <c r="D862" s="82"/>
      <c r="E862" s="82"/>
      <c r="F862" s="82"/>
      <c r="G862" s="82"/>
      <c r="H862" s="82"/>
      <c r="I862" s="82"/>
      <c r="J862" s="82"/>
    </row>
    <row r="863" spans="1:10" ht="16.2" thickBot="1" x14ac:dyDescent="0.35">
      <c r="A863" s="82"/>
      <c r="B863" s="82"/>
      <c r="C863" s="83"/>
      <c r="D863" s="82"/>
      <c r="E863" s="82"/>
      <c r="F863" s="82"/>
      <c r="G863" s="82"/>
      <c r="H863" s="82"/>
      <c r="I863" s="82"/>
      <c r="J863" s="82"/>
    </row>
    <row r="864" spans="1:10" ht="16.2" thickBot="1" x14ac:dyDescent="0.35">
      <c r="A864" s="82"/>
      <c r="B864" s="82"/>
      <c r="C864" s="83"/>
      <c r="D864" s="82"/>
      <c r="E864" s="82"/>
      <c r="F864" s="82"/>
      <c r="G864" s="82"/>
      <c r="H864" s="82"/>
      <c r="I864" s="82"/>
      <c r="J864" s="82"/>
    </row>
    <row r="865" spans="1:10" ht="16.2" thickBot="1" x14ac:dyDescent="0.35">
      <c r="A865" s="82"/>
      <c r="B865" s="82"/>
      <c r="C865" s="83"/>
      <c r="D865" s="82"/>
      <c r="E865" s="82"/>
      <c r="F865" s="82"/>
      <c r="G865" s="82"/>
      <c r="H865" s="82"/>
      <c r="I865" s="82"/>
      <c r="J865" s="82"/>
    </row>
    <row r="866" spans="1:10" ht="16.2" thickBot="1" x14ac:dyDescent="0.35">
      <c r="A866" s="82"/>
      <c r="B866" s="82"/>
      <c r="C866" s="83"/>
      <c r="D866" s="82"/>
      <c r="E866" s="82"/>
      <c r="F866" s="82"/>
      <c r="G866" s="82"/>
      <c r="H866" s="82"/>
      <c r="I866" s="82"/>
      <c r="J866" s="82"/>
    </row>
    <row r="867" spans="1:10" ht="16.2" thickBot="1" x14ac:dyDescent="0.35">
      <c r="A867" s="82"/>
      <c r="B867" s="82"/>
      <c r="C867" s="83"/>
      <c r="D867" s="82"/>
      <c r="E867" s="82"/>
      <c r="F867" s="82"/>
      <c r="G867" s="82"/>
      <c r="H867" s="82"/>
      <c r="I867" s="82"/>
      <c r="J867" s="82"/>
    </row>
    <row r="868" spans="1:10" ht="16.2" thickBot="1" x14ac:dyDescent="0.35">
      <c r="A868" s="82"/>
      <c r="B868" s="82"/>
      <c r="C868" s="83"/>
      <c r="D868" s="82"/>
      <c r="E868" s="82"/>
      <c r="F868" s="82"/>
      <c r="G868" s="82"/>
      <c r="H868" s="82"/>
      <c r="I868" s="82"/>
      <c r="J868" s="82"/>
    </row>
    <row r="869" spans="1:10" ht="16.2" thickBot="1" x14ac:dyDescent="0.35">
      <c r="A869" s="82"/>
      <c r="B869" s="82"/>
      <c r="C869" s="83"/>
      <c r="D869" s="82"/>
      <c r="E869" s="82"/>
      <c r="F869" s="82"/>
      <c r="G869" s="82"/>
      <c r="H869" s="82"/>
      <c r="I869" s="82"/>
      <c r="J869" s="82"/>
    </row>
    <row r="870" spans="1:10" ht="16.2" thickBot="1" x14ac:dyDescent="0.35">
      <c r="A870" s="82"/>
      <c r="B870" s="82"/>
      <c r="C870" s="83"/>
      <c r="D870" s="82"/>
      <c r="E870" s="82"/>
      <c r="F870" s="82"/>
      <c r="G870" s="82"/>
      <c r="H870" s="82"/>
      <c r="I870" s="82"/>
      <c r="J870" s="82"/>
    </row>
    <row r="871" spans="1:10" ht="16.2" thickBot="1" x14ac:dyDescent="0.35">
      <c r="A871" s="82"/>
      <c r="B871" s="82"/>
      <c r="C871" s="83"/>
      <c r="D871" s="82"/>
      <c r="E871" s="82"/>
      <c r="F871" s="82"/>
      <c r="G871" s="82"/>
      <c r="H871" s="82"/>
      <c r="I871" s="82"/>
      <c r="J871" s="82"/>
    </row>
    <row r="872" spans="1:10" ht="16.2" thickBot="1" x14ac:dyDescent="0.35">
      <c r="A872" s="82"/>
      <c r="B872" s="82"/>
      <c r="C872" s="83"/>
      <c r="D872" s="82"/>
      <c r="E872" s="82"/>
      <c r="F872" s="82"/>
      <c r="G872" s="82"/>
      <c r="H872" s="82"/>
      <c r="I872" s="82"/>
      <c r="J872" s="82"/>
    </row>
    <row r="873" spans="1:10" ht="16.2" thickBot="1" x14ac:dyDescent="0.35">
      <c r="A873" s="82"/>
      <c r="B873" s="82"/>
      <c r="C873" s="83"/>
      <c r="D873" s="82"/>
      <c r="E873" s="82"/>
      <c r="F873" s="82"/>
      <c r="G873" s="82"/>
      <c r="H873" s="82"/>
      <c r="I873" s="82"/>
      <c r="J873" s="82"/>
    </row>
    <row r="874" spans="1:10" ht="16.2" thickBot="1" x14ac:dyDescent="0.35">
      <c r="A874" s="82"/>
      <c r="B874" s="82"/>
      <c r="C874" s="83"/>
      <c r="D874" s="82"/>
      <c r="E874" s="82"/>
      <c r="F874" s="82"/>
      <c r="G874" s="82"/>
      <c r="H874" s="82"/>
      <c r="I874" s="82"/>
      <c r="J874" s="82"/>
    </row>
    <row r="875" spans="1:10" ht="16.2" thickBot="1" x14ac:dyDescent="0.35">
      <c r="A875" s="82"/>
      <c r="B875" s="82"/>
      <c r="C875" s="83"/>
      <c r="D875" s="82"/>
      <c r="E875" s="82"/>
      <c r="F875" s="82"/>
      <c r="G875" s="82"/>
      <c r="H875" s="82"/>
      <c r="I875" s="82"/>
      <c r="J875" s="82"/>
    </row>
    <row r="876" spans="1:10" ht="16.2" thickBot="1" x14ac:dyDescent="0.35">
      <c r="A876" s="82"/>
      <c r="B876" s="82"/>
      <c r="C876" s="83"/>
      <c r="D876" s="82"/>
      <c r="E876" s="82"/>
      <c r="F876" s="82"/>
      <c r="G876" s="82"/>
      <c r="H876" s="82"/>
      <c r="I876" s="82"/>
      <c r="J876" s="82"/>
    </row>
    <row r="877" spans="1:10" ht="16.2" thickBot="1" x14ac:dyDescent="0.35">
      <c r="A877" s="82"/>
      <c r="B877" s="82"/>
      <c r="C877" s="83"/>
      <c r="D877" s="82"/>
      <c r="E877" s="82"/>
      <c r="F877" s="82"/>
      <c r="G877" s="82"/>
      <c r="H877" s="82"/>
      <c r="I877" s="82"/>
      <c r="J877" s="82"/>
    </row>
    <row r="878" spans="1:10" ht="16.2" thickBot="1" x14ac:dyDescent="0.35">
      <c r="A878" s="82"/>
      <c r="B878" s="82"/>
      <c r="C878" s="83"/>
      <c r="D878" s="82"/>
      <c r="E878" s="82"/>
      <c r="F878" s="82"/>
      <c r="G878" s="82"/>
      <c r="H878" s="82"/>
      <c r="I878" s="82"/>
      <c r="J878" s="82"/>
    </row>
    <row r="879" spans="1:10" ht="16.2" thickBot="1" x14ac:dyDescent="0.35">
      <c r="A879" s="82"/>
      <c r="B879" s="82"/>
      <c r="C879" s="83"/>
      <c r="D879" s="82"/>
      <c r="E879" s="82"/>
      <c r="F879" s="82"/>
      <c r="G879" s="82"/>
      <c r="H879" s="82"/>
      <c r="I879" s="82"/>
      <c r="J879" s="82"/>
    </row>
    <row r="880" spans="1:10" ht="16.2" thickBot="1" x14ac:dyDescent="0.35">
      <c r="A880" s="82"/>
      <c r="B880" s="82"/>
      <c r="C880" s="83"/>
      <c r="D880" s="82"/>
      <c r="E880" s="82"/>
      <c r="F880" s="82"/>
      <c r="G880" s="82"/>
      <c r="H880" s="82"/>
      <c r="I880" s="82"/>
      <c r="J880" s="82"/>
    </row>
    <row r="881" spans="1:10" ht="16.2" thickBot="1" x14ac:dyDescent="0.35">
      <c r="A881" s="82"/>
      <c r="B881" s="82"/>
      <c r="C881" s="83"/>
      <c r="D881" s="82"/>
      <c r="E881" s="82"/>
      <c r="F881" s="82"/>
      <c r="G881" s="82"/>
      <c r="H881" s="82"/>
      <c r="I881" s="82"/>
      <c r="J881" s="82"/>
    </row>
    <row r="882" spans="1:10" ht="16.2" thickBot="1" x14ac:dyDescent="0.35">
      <c r="A882" s="82"/>
      <c r="B882" s="82"/>
      <c r="C882" s="83"/>
      <c r="D882" s="82"/>
      <c r="E882" s="82"/>
      <c r="F882" s="82"/>
      <c r="G882" s="82"/>
      <c r="H882" s="82"/>
      <c r="I882" s="82"/>
      <c r="J882" s="82"/>
    </row>
    <row r="883" spans="1:10" ht="16.2" thickBot="1" x14ac:dyDescent="0.35">
      <c r="A883" s="82"/>
      <c r="B883" s="82"/>
      <c r="C883" s="83"/>
      <c r="D883" s="82"/>
      <c r="E883" s="82"/>
      <c r="F883" s="82"/>
      <c r="G883" s="82"/>
      <c r="H883" s="82"/>
      <c r="I883" s="82"/>
      <c r="J883" s="82"/>
    </row>
    <row r="884" spans="1:10" ht="16.2" thickBot="1" x14ac:dyDescent="0.35">
      <c r="A884" s="82"/>
      <c r="B884" s="82"/>
      <c r="C884" s="83"/>
      <c r="D884" s="82"/>
      <c r="E884" s="82"/>
      <c r="F884" s="82"/>
      <c r="G884" s="82"/>
      <c r="H884" s="82"/>
      <c r="I884" s="82"/>
      <c r="J884" s="82"/>
    </row>
    <row r="885" spans="1:10" ht="16.2" thickBot="1" x14ac:dyDescent="0.35">
      <c r="A885" s="82"/>
      <c r="B885" s="82"/>
      <c r="C885" s="83"/>
      <c r="D885" s="82"/>
      <c r="E885" s="82"/>
      <c r="F885" s="82"/>
      <c r="G885" s="82"/>
      <c r="H885" s="82"/>
      <c r="I885" s="82"/>
      <c r="J885" s="82"/>
    </row>
    <row r="886" spans="1:10" ht="16.2" thickBot="1" x14ac:dyDescent="0.35">
      <c r="A886" s="82"/>
      <c r="B886" s="82"/>
      <c r="C886" s="83"/>
      <c r="D886" s="82"/>
      <c r="E886" s="82"/>
      <c r="F886" s="82"/>
      <c r="G886" s="82"/>
      <c r="H886" s="82"/>
      <c r="I886" s="82"/>
      <c r="J886" s="82"/>
    </row>
    <row r="887" spans="1:10" ht="16.2" thickBot="1" x14ac:dyDescent="0.35">
      <c r="A887" s="82"/>
      <c r="B887" s="82"/>
      <c r="C887" s="83"/>
      <c r="D887" s="82"/>
      <c r="E887" s="82"/>
      <c r="F887" s="82"/>
      <c r="G887" s="82"/>
      <c r="H887" s="82"/>
      <c r="I887" s="82"/>
      <c r="J887" s="82"/>
    </row>
    <row r="888" spans="1:10" ht="16.2" thickBot="1" x14ac:dyDescent="0.35">
      <c r="A888" s="82"/>
      <c r="B888" s="82"/>
      <c r="C888" s="83"/>
      <c r="D888" s="82"/>
      <c r="E888" s="82"/>
      <c r="F888" s="82"/>
      <c r="G888" s="82"/>
      <c r="H888" s="82"/>
      <c r="I888" s="82"/>
      <c r="J888" s="82"/>
    </row>
    <row r="889" spans="1:10" ht="16.2" thickBot="1" x14ac:dyDescent="0.35">
      <c r="A889" s="82"/>
      <c r="B889" s="82"/>
      <c r="C889" s="83"/>
      <c r="D889" s="82"/>
      <c r="E889" s="82"/>
      <c r="F889" s="82"/>
      <c r="G889" s="82"/>
      <c r="H889" s="82"/>
      <c r="I889" s="82"/>
      <c r="J889" s="82"/>
    </row>
    <row r="890" spans="1:10" ht="16.2" thickBot="1" x14ac:dyDescent="0.35">
      <c r="A890" s="82"/>
      <c r="B890" s="82"/>
      <c r="C890" s="83"/>
      <c r="D890" s="82"/>
      <c r="E890" s="82"/>
      <c r="F890" s="82"/>
      <c r="G890" s="82"/>
      <c r="H890" s="82"/>
      <c r="I890" s="82"/>
      <c r="J890" s="82"/>
    </row>
    <row r="891" spans="1:10" ht="16.2" thickBot="1" x14ac:dyDescent="0.35">
      <c r="A891" s="82"/>
      <c r="B891" s="82"/>
      <c r="C891" s="83"/>
      <c r="D891" s="82"/>
      <c r="E891" s="82"/>
      <c r="F891" s="82"/>
      <c r="G891" s="82"/>
      <c r="H891" s="82"/>
      <c r="I891" s="82"/>
      <c r="J891" s="82"/>
    </row>
    <row r="892" spans="1:10" ht="16.2" thickBot="1" x14ac:dyDescent="0.35">
      <c r="A892" s="82"/>
      <c r="B892" s="82"/>
      <c r="C892" s="83"/>
      <c r="D892" s="82"/>
      <c r="E892" s="82"/>
      <c r="F892" s="82"/>
      <c r="G892" s="82"/>
      <c r="H892" s="82"/>
      <c r="I892" s="82"/>
      <c r="J892" s="82"/>
    </row>
    <row r="893" spans="1:10" ht="16.2" thickBot="1" x14ac:dyDescent="0.35">
      <c r="A893" s="82"/>
      <c r="B893" s="82"/>
      <c r="C893" s="83"/>
      <c r="D893" s="82"/>
      <c r="E893" s="82"/>
      <c r="F893" s="82"/>
      <c r="G893" s="82"/>
      <c r="H893" s="82"/>
      <c r="I893" s="82"/>
      <c r="J893" s="82"/>
    </row>
    <row r="894" spans="1:10" ht="16.2" thickBot="1" x14ac:dyDescent="0.35">
      <c r="A894" s="82"/>
      <c r="B894" s="82"/>
      <c r="C894" s="83"/>
      <c r="D894" s="82"/>
      <c r="E894" s="82"/>
      <c r="F894" s="82"/>
      <c r="G894" s="82"/>
      <c r="H894" s="82"/>
      <c r="I894" s="82"/>
      <c r="J894" s="82"/>
    </row>
    <row r="895" spans="1:10" ht="16.2" thickBot="1" x14ac:dyDescent="0.35">
      <c r="A895" s="82"/>
      <c r="B895" s="82"/>
      <c r="C895" s="83"/>
      <c r="D895" s="82"/>
      <c r="E895" s="82"/>
      <c r="F895" s="82"/>
      <c r="G895" s="82"/>
      <c r="H895" s="82"/>
      <c r="I895" s="82"/>
      <c r="J895" s="82"/>
    </row>
    <row r="896" spans="1:10" ht="16.2" thickBot="1" x14ac:dyDescent="0.35">
      <c r="A896" s="82"/>
      <c r="B896" s="82"/>
      <c r="C896" s="83"/>
      <c r="D896" s="82"/>
      <c r="E896" s="82"/>
      <c r="F896" s="82"/>
      <c r="G896" s="82"/>
      <c r="H896" s="82"/>
      <c r="I896" s="82"/>
      <c r="J896" s="82"/>
    </row>
    <row r="897" spans="1:10" ht="16.2" thickBot="1" x14ac:dyDescent="0.35">
      <c r="A897" s="82"/>
      <c r="B897" s="82"/>
      <c r="C897" s="83"/>
      <c r="D897" s="82"/>
      <c r="E897" s="82"/>
      <c r="F897" s="82"/>
      <c r="G897" s="82"/>
      <c r="H897" s="82"/>
      <c r="I897" s="82"/>
      <c r="J897" s="82"/>
    </row>
    <row r="898" spans="1:10" ht="16.2" thickBot="1" x14ac:dyDescent="0.35">
      <c r="A898" s="82"/>
      <c r="B898" s="82"/>
      <c r="C898" s="83"/>
      <c r="D898" s="82"/>
      <c r="E898" s="82"/>
      <c r="F898" s="82"/>
      <c r="G898" s="82"/>
      <c r="H898" s="82"/>
      <c r="I898" s="82"/>
      <c r="J898" s="82"/>
    </row>
    <row r="899" spans="1:10" ht="16.2" thickBot="1" x14ac:dyDescent="0.35">
      <c r="A899" s="82"/>
      <c r="B899" s="82"/>
      <c r="C899" s="83"/>
      <c r="D899" s="82"/>
      <c r="E899" s="82"/>
      <c r="F899" s="82"/>
      <c r="G899" s="82"/>
      <c r="H899" s="82"/>
      <c r="I899" s="82"/>
      <c r="J899" s="82"/>
    </row>
    <row r="900" spans="1:10" ht="16.2" thickBot="1" x14ac:dyDescent="0.35">
      <c r="A900" s="82"/>
      <c r="B900" s="82"/>
      <c r="C900" s="83"/>
      <c r="D900" s="82"/>
      <c r="E900" s="82"/>
      <c r="F900" s="82"/>
      <c r="G900" s="82"/>
      <c r="H900" s="82"/>
      <c r="I900" s="82"/>
      <c r="J900" s="82"/>
    </row>
    <row r="901" spans="1:10" ht="16.2" thickBot="1" x14ac:dyDescent="0.35">
      <c r="A901" s="82"/>
      <c r="B901" s="82"/>
      <c r="C901" s="83"/>
      <c r="D901" s="82"/>
      <c r="E901" s="82"/>
      <c r="F901" s="82"/>
      <c r="G901" s="82"/>
      <c r="H901" s="82"/>
      <c r="I901" s="82"/>
      <c r="J901" s="82"/>
    </row>
    <row r="902" spans="1:10" ht="16.2" thickBot="1" x14ac:dyDescent="0.35">
      <c r="A902" s="82"/>
      <c r="B902" s="82"/>
      <c r="C902" s="83"/>
      <c r="D902" s="82"/>
      <c r="E902" s="82"/>
      <c r="F902" s="82"/>
      <c r="G902" s="82"/>
      <c r="H902" s="82"/>
      <c r="I902" s="82"/>
      <c r="J902" s="82"/>
    </row>
    <row r="903" spans="1:10" ht="16.2" thickBot="1" x14ac:dyDescent="0.35">
      <c r="A903" s="82"/>
      <c r="B903" s="82"/>
      <c r="C903" s="83"/>
      <c r="D903" s="82"/>
      <c r="E903" s="82"/>
      <c r="F903" s="82"/>
      <c r="G903" s="82"/>
      <c r="H903" s="82"/>
      <c r="I903" s="82"/>
      <c r="J903" s="82"/>
    </row>
    <row r="904" spans="1:10" ht="16.2" thickBot="1" x14ac:dyDescent="0.35">
      <c r="A904" s="82"/>
      <c r="B904" s="82"/>
      <c r="C904" s="83"/>
      <c r="D904" s="82"/>
      <c r="E904" s="82"/>
      <c r="F904" s="82"/>
      <c r="G904" s="82"/>
      <c r="H904" s="82"/>
      <c r="I904" s="82"/>
      <c r="J904" s="82"/>
    </row>
    <row r="905" spans="1:10" ht="16.2" thickBot="1" x14ac:dyDescent="0.35">
      <c r="A905" s="82"/>
      <c r="B905" s="82"/>
      <c r="C905" s="83"/>
      <c r="D905" s="82"/>
      <c r="E905" s="82"/>
      <c r="F905" s="82"/>
      <c r="G905" s="82"/>
      <c r="H905" s="82"/>
      <c r="I905" s="82"/>
      <c r="J905" s="82"/>
    </row>
    <row r="906" spans="1:10" ht="16.2" thickBot="1" x14ac:dyDescent="0.35">
      <c r="A906" s="82"/>
      <c r="B906" s="82"/>
      <c r="C906" s="83"/>
      <c r="D906" s="82"/>
      <c r="E906" s="82"/>
      <c r="F906" s="82"/>
      <c r="G906" s="82"/>
      <c r="H906" s="82"/>
      <c r="I906" s="82"/>
      <c r="J906" s="82"/>
    </row>
    <row r="907" spans="1:10" ht="16.2" thickBot="1" x14ac:dyDescent="0.35">
      <c r="A907" s="82"/>
      <c r="B907" s="82"/>
      <c r="C907" s="83"/>
      <c r="D907" s="82"/>
      <c r="E907" s="82"/>
      <c r="F907" s="82"/>
      <c r="G907" s="82"/>
      <c r="H907" s="82"/>
      <c r="I907" s="82"/>
      <c r="J907" s="82"/>
    </row>
    <row r="908" spans="1:10" ht="16.2" thickBot="1" x14ac:dyDescent="0.35">
      <c r="A908" s="82"/>
      <c r="B908" s="82"/>
      <c r="C908" s="83"/>
      <c r="D908" s="82"/>
      <c r="E908" s="82"/>
      <c r="F908" s="82"/>
      <c r="G908" s="82"/>
      <c r="H908" s="82"/>
      <c r="I908" s="82"/>
      <c r="J908" s="82"/>
    </row>
    <row r="909" spans="1:10" ht="16.2" thickBot="1" x14ac:dyDescent="0.35">
      <c r="A909" s="82"/>
      <c r="B909" s="82"/>
      <c r="C909" s="83"/>
      <c r="D909" s="82"/>
      <c r="E909" s="82"/>
      <c r="F909" s="82"/>
      <c r="G909" s="82"/>
      <c r="H909" s="82"/>
      <c r="I909" s="82"/>
      <c r="J909" s="82"/>
    </row>
    <row r="910" spans="1:10" ht="16.2" thickBot="1" x14ac:dyDescent="0.35">
      <c r="A910" s="82"/>
      <c r="B910" s="82"/>
      <c r="C910" s="83"/>
      <c r="D910" s="82"/>
      <c r="E910" s="82"/>
      <c r="F910" s="82"/>
      <c r="G910" s="82"/>
      <c r="H910" s="82"/>
      <c r="I910" s="82"/>
      <c r="J910" s="82"/>
    </row>
    <row r="911" spans="1:10" ht="16.2" thickBot="1" x14ac:dyDescent="0.35">
      <c r="A911" s="82"/>
      <c r="B911" s="82"/>
      <c r="C911" s="83"/>
      <c r="D911" s="82"/>
      <c r="E911" s="82"/>
      <c r="F911" s="82"/>
      <c r="G911" s="82"/>
      <c r="H911" s="82"/>
      <c r="I911" s="82"/>
      <c r="J911" s="82"/>
    </row>
    <row r="912" spans="1:10" ht="16.2" thickBot="1" x14ac:dyDescent="0.35">
      <c r="A912" s="82"/>
      <c r="B912" s="82"/>
      <c r="C912" s="83"/>
      <c r="D912" s="82"/>
      <c r="E912" s="82"/>
      <c r="F912" s="82"/>
      <c r="G912" s="82"/>
      <c r="H912" s="82"/>
      <c r="I912" s="82"/>
      <c r="J912" s="82"/>
    </row>
    <row r="913" spans="1:10" ht="16.2" thickBot="1" x14ac:dyDescent="0.35">
      <c r="A913" s="82"/>
      <c r="B913" s="82"/>
      <c r="C913" s="83"/>
      <c r="D913" s="82"/>
      <c r="E913" s="82"/>
      <c r="F913" s="82"/>
      <c r="G913" s="82"/>
      <c r="H913" s="82"/>
      <c r="I913" s="82"/>
      <c r="J913" s="82"/>
    </row>
    <row r="914" spans="1:10" ht="16.2" thickBot="1" x14ac:dyDescent="0.35">
      <c r="A914" s="82"/>
      <c r="B914" s="82"/>
      <c r="C914" s="83"/>
      <c r="D914" s="82"/>
      <c r="E914" s="82"/>
      <c r="F914" s="82"/>
      <c r="G914" s="82"/>
      <c r="H914" s="82"/>
      <c r="I914" s="82"/>
      <c r="J914" s="82"/>
    </row>
    <row r="915" spans="1:10" ht="16.2" thickBot="1" x14ac:dyDescent="0.35">
      <c r="A915" s="82"/>
      <c r="B915" s="82"/>
      <c r="C915" s="83"/>
      <c r="D915" s="82"/>
      <c r="E915" s="82"/>
      <c r="F915" s="82"/>
      <c r="G915" s="82"/>
      <c r="H915" s="82"/>
      <c r="I915" s="82"/>
      <c r="J915" s="82"/>
    </row>
    <row r="916" spans="1:10" ht="16.2" thickBot="1" x14ac:dyDescent="0.35">
      <c r="A916" s="82"/>
      <c r="B916" s="82"/>
      <c r="C916" s="83"/>
      <c r="D916" s="82"/>
      <c r="E916" s="82"/>
      <c r="F916" s="82"/>
      <c r="G916" s="82"/>
      <c r="H916" s="82"/>
      <c r="I916" s="82"/>
      <c r="J916" s="82"/>
    </row>
    <row r="917" spans="1:10" ht="16.2" thickBot="1" x14ac:dyDescent="0.35">
      <c r="A917" s="82"/>
      <c r="B917" s="82"/>
      <c r="C917" s="83"/>
      <c r="D917" s="82"/>
      <c r="E917" s="82"/>
      <c r="F917" s="82"/>
      <c r="G917" s="82"/>
      <c r="H917" s="82"/>
      <c r="I917" s="82"/>
      <c r="J917" s="82"/>
    </row>
    <row r="918" spans="1:10" ht="16.2" thickBot="1" x14ac:dyDescent="0.35">
      <c r="A918" s="82"/>
      <c r="B918" s="82"/>
      <c r="C918" s="83"/>
      <c r="D918" s="82"/>
      <c r="E918" s="82"/>
      <c r="F918" s="82"/>
      <c r="G918" s="82"/>
      <c r="H918" s="82"/>
      <c r="I918" s="82"/>
      <c r="J918" s="82"/>
    </row>
    <row r="919" spans="1:10" ht="16.2" thickBot="1" x14ac:dyDescent="0.35">
      <c r="A919" s="82"/>
      <c r="B919" s="82"/>
      <c r="C919" s="83"/>
      <c r="D919" s="82"/>
      <c r="E919" s="82"/>
      <c r="F919" s="82"/>
      <c r="G919" s="82"/>
      <c r="H919" s="82"/>
      <c r="I919" s="82"/>
      <c r="J919" s="82"/>
    </row>
    <row r="920" spans="1:10" ht="16.2" thickBot="1" x14ac:dyDescent="0.35">
      <c r="A920" s="82"/>
      <c r="B920" s="82"/>
      <c r="C920" s="83"/>
      <c r="D920" s="82"/>
      <c r="E920" s="82"/>
      <c r="F920" s="82"/>
      <c r="G920" s="82"/>
      <c r="H920" s="82"/>
      <c r="I920" s="82"/>
      <c r="J920" s="82"/>
    </row>
    <row r="921" spans="1:10" ht="16.2" thickBot="1" x14ac:dyDescent="0.35">
      <c r="A921" s="82"/>
      <c r="B921" s="82"/>
      <c r="C921" s="83"/>
      <c r="D921" s="82"/>
      <c r="E921" s="82"/>
      <c r="F921" s="82"/>
      <c r="G921" s="82"/>
      <c r="H921" s="82"/>
      <c r="I921" s="82"/>
      <c r="J921" s="82"/>
    </row>
    <row r="922" spans="1:10" ht="16.2" thickBot="1" x14ac:dyDescent="0.35">
      <c r="A922" s="82"/>
      <c r="B922" s="82"/>
      <c r="C922" s="83"/>
      <c r="D922" s="82"/>
      <c r="E922" s="82"/>
      <c r="F922" s="82"/>
      <c r="G922" s="82"/>
      <c r="H922" s="82"/>
      <c r="I922" s="82"/>
      <c r="J922" s="82"/>
    </row>
    <row r="923" spans="1:10" ht="16.2" thickBot="1" x14ac:dyDescent="0.35">
      <c r="A923" s="82"/>
      <c r="B923" s="82"/>
      <c r="C923" s="83"/>
      <c r="D923" s="82"/>
      <c r="E923" s="82"/>
      <c r="F923" s="82"/>
      <c r="G923" s="82"/>
      <c r="H923" s="82"/>
      <c r="I923" s="82"/>
      <c r="J923" s="82"/>
    </row>
    <row r="924" spans="1:10" ht="16.2" thickBot="1" x14ac:dyDescent="0.35">
      <c r="A924" s="82"/>
      <c r="B924" s="82"/>
      <c r="C924" s="83"/>
      <c r="D924" s="82"/>
      <c r="E924" s="82"/>
      <c r="F924" s="82"/>
      <c r="G924" s="82"/>
      <c r="H924" s="82"/>
      <c r="I924" s="82"/>
      <c r="J924" s="82"/>
    </row>
    <row r="925" spans="1:10" ht="16.2" thickBot="1" x14ac:dyDescent="0.35">
      <c r="A925" s="82"/>
      <c r="B925" s="82"/>
      <c r="C925" s="83"/>
      <c r="D925" s="82"/>
      <c r="E925" s="82"/>
      <c r="F925" s="82"/>
      <c r="G925" s="82"/>
      <c r="H925" s="82"/>
      <c r="I925" s="82"/>
      <c r="J925" s="82"/>
    </row>
    <row r="926" spans="1:10" ht="16.2" thickBot="1" x14ac:dyDescent="0.35">
      <c r="A926" s="82"/>
      <c r="B926" s="82"/>
      <c r="C926" s="83"/>
      <c r="D926" s="82"/>
      <c r="E926" s="82"/>
      <c r="F926" s="82"/>
      <c r="G926" s="82"/>
      <c r="H926" s="82"/>
      <c r="I926" s="82"/>
      <c r="J926" s="82"/>
    </row>
    <row r="927" spans="1:10" ht="16.2" thickBot="1" x14ac:dyDescent="0.35">
      <c r="A927" s="82"/>
      <c r="B927" s="82"/>
      <c r="C927" s="83"/>
      <c r="D927" s="82"/>
      <c r="E927" s="82"/>
      <c r="F927" s="82"/>
      <c r="G927" s="82"/>
      <c r="H927" s="82"/>
      <c r="I927" s="82"/>
      <c r="J927" s="82"/>
    </row>
    <row r="928" spans="1:10" ht="16.2" thickBot="1" x14ac:dyDescent="0.35">
      <c r="A928" s="82"/>
      <c r="B928" s="82"/>
      <c r="C928" s="83"/>
      <c r="D928" s="82"/>
      <c r="E928" s="82"/>
      <c r="F928" s="82"/>
      <c r="G928" s="82"/>
      <c r="H928" s="82"/>
      <c r="I928" s="82"/>
      <c r="J928" s="82"/>
    </row>
    <row r="929" spans="1:10" ht="16.2" thickBot="1" x14ac:dyDescent="0.35">
      <c r="A929" s="82"/>
      <c r="B929" s="82"/>
      <c r="C929" s="83"/>
      <c r="D929" s="82"/>
      <c r="E929" s="82"/>
      <c r="F929" s="82"/>
      <c r="G929" s="82"/>
      <c r="H929" s="82"/>
      <c r="I929" s="82"/>
      <c r="J929" s="82"/>
    </row>
    <row r="930" spans="1:10" ht="16.2" thickBot="1" x14ac:dyDescent="0.35">
      <c r="A930" s="82"/>
      <c r="B930" s="82"/>
      <c r="C930" s="83"/>
      <c r="D930" s="82"/>
      <c r="E930" s="82"/>
      <c r="F930" s="82"/>
      <c r="G930" s="82"/>
      <c r="H930" s="82"/>
      <c r="I930" s="82"/>
      <c r="J930" s="82"/>
    </row>
    <row r="931" spans="1:10" ht="16.2" thickBot="1" x14ac:dyDescent="0.35">
      <c r="A931" s="82"/>
      <c r="B931" s="82"/>
      <c r="C931" s="83"/>
      <c r="D931" s="82"/>
      <c r="E931" s="82"/>
      <c r="F931" s="82"/>
      <c r="G931" s="82"/>
      <c r="H931" s="82"/>
      <c r="I931" s="82"/>
      <c r="J931" s="82"/>
    </row>
    <row r="932" spans="1:10" ht="16.2" thickBot="1" x14ac:dyDescent="0.35">
      <c r="A932" s="82"/>
      <c r="B932" s="82"/>
      <c r="C932" s="83"/>
      <c r="D932" s="82"/>
      <c r="E932" s="82"/>
      <c r="F932" s="82"/>
      <c r="G932" s="82"/>
      <c r="H932" s="82"/>
      <c r="I932" s="82"/>
      <c r="J932" s="82"/>
    </row>
    <row r="933" spans="1:10" ht="16.2" thickBot="1" x14ac:dyDescent="0.35">
      <c r="A933" s="82"/>
      <c r="B933" s="82"/>
      <c r="C933" s="83"/>
      <c r="D933" s="82"/>
      <c r="E933" s="82"/>
      <c r="F933" s="82"/>
      <c r="G933" s="82"/>
      <c r="H933" s="82"/>
      <c r="I933" s="82"/>
      <c r="J933" s="82"/>
    </row>
    <row r="934" spans="1:10" ht="16.2" thickBot="1" x14ac:dyDescent="0.35">
      <c r="A934" s="82"/>
      <c r="B934" s="82"/>
      <c r="C934" s="83"/>
      <c r="D934" s="82"/>
      <c r="E934" s="82"/>
      <c r="F934" s="82"/>
      <c r="G934" s="82"/>
      <c r="H934" s="82"/>
      <c r="I934" s="82"/>
      <c r="J934" s="82"/>
    </row>
    <row r="935" spans="1:10" ht="16.2" thickBot="1" x14ac:dyDescent="0.35">
      <c r="A935" s="82"/>
      <c r="B935" s="82"/>
      <c r="C935" s="83"/>
      <c r="D935" s="82"/>
      <c r="E935" s="82"/>
      <c r="F935" s="82"/>
      <c r="G935" s="82"/>
      <c r="H935" s="82"/>
      <c r="I935" s="82"/>
      <c r="J935" s="82"/>
    </row>
    <row r="936" spans="1:10" ht="16.2" thickBot="1" x14ac:dyDescent="0.35">
      <c r="A936" s="82"/>
      <c r="B936" s="82"/>
      <c r="C936" s="83"/>
      <c r="D936" s="82"/>
      <c r="E936" s="82"/>
      <c r="F936" s="82"/>
      <c r="G936" s="82"/>
      <c r="H936" s="82"/>
      <c r="I936" s="82"/>
      <c r="J936" s="82"/>
    </row>
    <row r="937" spans="1:10" ht="16.2" thickBot="1" x14ac:dyDescent="0.35">
      <c r="A937" s="82"/>
      <c r="B937" s="82"/>
      <c r="C937" s="83"/>
      <c r="D937" s="82"/>
      <c r="E937" s="82"/>
      <c r="F937" s="82"/>
      <c r="G937" s="82"/>
      <c r="H937" s="82"/>
      <c r="I937" s="82"/>
      <c r="J937" s="82"/>
    </row>
    <row r="938" spans="1:10" ht="16.2" thickBot="1" x14ac:dyDescent="0.35">
      <c r="A938" s="82"/>
      <c r="B938" s="82"/>
      <c r="C938" s="83"/>
      <c r="D938" s="82"/>
      <c r="E938" s="82"/>
      <c r="F938" s="82"/>
      <c r="G938" s="82"/>
      <c r="H938" s="82"/>
      <c r="I938" s="82"/>
      <c r="J938" s="82"/>
    </row>
    <row r="939" spans="1:10" ht="16.2" thickBot="1" x14ac:dyDescent="0.35">
      <c r="A939" s="82"/>
      <c r="B939" s="82"/>
      <c r="C939" s="83"/>
      <c r="D939" s="82"/>
      <c r="E939" s="82"/>
      <c r="F939" s="82"/>
      <c r="G939" s="82"/>
      <c r="H939" s="82"/>
      <c r="I939" s="82"/>
      <c r="J939" s="82"/>
    </row>
    <row r="940" spans="1:10" ht="16.2" thickBot="1" x14ac:dyDescent="0.35">
      <c r="A940" s="82"/>
      <c r="B940" s="82"/>
      <c r="C940" s="83"/>
      <c r="D940" s="82"/>
      <c r="E940" s="82"/>
      <c r="F940" s="82"/>
      <c r="G940" s="82"/>
      <c r="H940" s="82"/>
      <c r="I940" s="82"/>
      <c r="J940" s="82"/>
    </row>
    <row r="941" spans="1:10" ht="16.2" thickBot="1" x14ac:dyDescent="0.35">
      <c r="A941" s="82"/>
      <c r="B941" s="82"/>
      <c r="C941" s="83"/>
      <c r="D941" s="82"/>
      <c r="E941" s="82"/>
      <c r="F941" s="82"/>
      <c r="G941" s="82"/>
      <c r="H941" s="82"/>
      <c r="I941" s="82"/>
      <c r="J941" s="82"/>
    </row>
    <row r="942" spans="1:10" ht="16.2" thickBot="1" x14ac:dyDescent="0.35">
      <c r="A942" s="82"/>
      <c r="B942" s="82"/>
      <c r="C942" s="83"/>
      <c r="D942" s="82"/>
      <c r="E942" s="82"/>
      <c r="F942" s="82"/>
      <c r="G942" s="82"/>
      <c r="H942" s="82"/>
      <c r="I942" s="82"/>
      <c r="J942" s="82"/>
    </row>
    <row r="943" spans="1:10" ht="16.2" thickBot="1" x14ac:dyDescent="0.35">
      <c r="A943" s="82"/>
      <c r="B943" s="82"/>
      <c r="C943" s="83"/>
      <c r="D943" s="82"/>
      <c r="E943" s="82"/>
      <c r="F943" s="82"/>
      <c r="G943" s="82"/>
      <c r="H943" s="82"/>
      <c r="I943" s="82"/>
      <c r="J943" s="82"/>
    </row>
    <row r="944" spans="1:10" ht="16.2" thickBot="1" x14ac:dyDescent="0.35">
      <c r="A944" s="82"/>
      <c r="B944" s="82"/>
      <c r="C944" s="83"/>
      <c r="D944" s="82"/>
      <c r="E944" s="82"/>
      <c r="F944" s="82"/>
      <c r="G944" s="82"/>
      <c r="H944" s="82"/>
      <c r="I944" s="82"/>
      <c r="J944" s="82"/>
    </row>
    <row r="945" spans="1:10" ht="16.2" thickBot="1" x14ac:dyDescent="0.35">
      <c r="A945" s="82"/>
      <c r="B945" s="82"/>
      <c r="C945" s="83"/>
      <c r="D945" s="82"/>
      <c r="E945" s="82"/>
      <c r="F945" s="82"/>
      <c r="G945" s="82"/>
      <c r="H945" s="82"/>
      <c r="I945" s="82"/>
      <c r="J945" s="82"/>
    </row>
    <row r="946" spans="1:10" ht="16.2" thickBot="1" x14ac:dyDescent="0.35">
      <c r="A946" s="82"/>
      <c r="B946" s="82"/>
      <c r="C946" s="83"/>
      <c r="D946" s="82"/>
      <c r="E946" s="82"/>
      <c r="F946" s="82"/>
      <c r="G946" s="82"/>
      <c r="H946" s="82"/>
      <c r="I946" s="82"/>
      <c r="J946" s="82"/>
    </row>
    <row r="947" spans="1:10" ht="16.2" thickBot="1" x14ac:dyDescent="0.35">
      <c r="A947" s="82"/>
      <c r="B947" s="82"/>
      <c r="C947" s="83"/>
      <c r="D947" s="82"/>
      <c r="E947" s="82"/>
      <c r="F947" s="82"/>
      <c r="G947" s="82"/>
      <c r="H947" s="82"/>
      <c r="I947" s="82"/>
      <c r="J947" s="82"/>
    </row>
    <row r="948" spans="1:10" ht="16.2" thickBot="1" x14ac:dyDescent="0.35">
      <c r="A948" s="82"/>
      <c r="B948" s="82"/>
      <c r="C948" s="83"/>
      <c r="D948" s="82"/>
      <c r="E948" s="82"/>
      <c r="F948" s="82"/>
      <c r="G948" s="82"/>
      <c r="H948" s="82"/>
      <c r="I948" s="82"/>
      <c r="J948" s="82"/>
    </row>
    <row r="949" spans="1:10" ht="16.2" thickBot="1" x14ac:dyDescent="0.35">
      <c r="A949" s="82"/>
      <c r="B949" s="82"/>
      <c r="C949" s="83"/>
      <c r="D949" s="82"/>
      <c r="E949" s="82"/>
      <c r="F949" s="82"/>
      <c r="G949" s="82"/>
      <c r="H949" s="82"/>
      <c r="I949" s="82"/>
      <c r="J949" s="82"/>
    </row>
    <row r="950" spans="1:10" ht="16.2" thickBot="1" x14ac:dyDescent="0.35">
      <c r="A950" s="82"/>
      <c r="B950" s="82"/>
      <c r="C950" s="83"/>
      <c r="D950" s="82"/>
      <c r="E950" s="82"/>
      <c r="F950" s="82"/>
      <c r="G950" s="82"/>
      <c r="H950" s="82"/>
      <c r="I950" s="82"/>
      <c r="J950" s="82"/>
    </row>
    <row r="951" spans="1:10" ht="16.2" thickBot="1" x14ac:dyDescent="0.35">
      <c r="A951" s="82"/>
      <c r="B951" s="82"/>
      <c r="C951" s="83"/>
      <c r="D951" s="82"/>
      <c r="E951" s="82"/>
      <c r="F951" s="82"/>
      <c r="G951" s="82"/>
      <c r="H951" s="82"/>
      <c r="I951" s="82"/>
      <c r="J951" s="82"/>
    </row>
    <row r="952" spans="1:10" ht="16.2" thickBot="1" x14ac:dyDescent="0.35">
      <c r="A952" s="82"/>
      <c r="B952" s="82"/>
      <c r="C952" s="83"/>
      <c r="D952" s="82"/>
      <c r="E952" s="82"/>
      <c r="F952" s="82"/>
      <c r="G952" s="82"/>
      <c r="H952" s="82"/>
      <c r="I952" s="82"/>
      <c r="J952" s="82"/>
    </row>
    <row r="953" spans="1:10" ht="16.2" thickBot="1" x14ac:dyDescent="0.35">
      <c r="A953" s="82"/>
      <c r="B953" s="82"/>
      <c r="C953" s="83"/>
      <c r="D953" s="82"/>
      <c r="E953" s="82"/>
      <c r="F953" s="82"/>
      <c r="G953" s="82"/>
      <c r="H953" s="82"/>
      <c r="I953" s="82"/>
      <c r="J953" s="82"/>
    </row>
    <row r="954" spans="1:10" ht="16.2" thickBot="1" x14ac:dyDescent="0.35">
      <c r="A954" s="82"/>
      <c r="B954" s="82"/>
      <c r="C954" s="83"/>
      <c r="D954" s="82"/>
      <c r="E954" s="82"/>
      <c r="F954" s="82"/>
      <c r="G954" s="82"/>
      <c r="H954" s="82"/>
      <c r="I954" s="82"/>
      <c r="J954" s="82"/>
    </row>
    <row r="955" spans="1:10" ht="16.2" thickBot="1" x14ac:dyDescent="0.35">
      <c r="A955" s="82"/>
      <c r="B955" s="82"/>
      <c r="C955" s="83"/>
      <c r="D955" s="82"/>
      <c r="E955" s="82"/>
      <c r="F955" s="82"/>
      <c r="G955" s="82"/>
      <c r="H955" s="82"/>
      <c r="I955" s="82"/>
      <c r="J955" s="82"/>
    </row>
    <row r="956" spans="1:10" ht="16.2" thickBot="1" x14ac:dyDescent="0.35">
      <c r="A956" s="82"/>
      <c r="B956" s="82"/>
      <c r="C956" s="83"/>
      <c r="D956" s="82"/>
      <c r="E956" s="82"/>
      <c r="F956" s="82"/>
      <c r="G956" s="82"/>
      <c r="H956" s="82"/>
      <c r="I956" s="82"/>
      <c r="J956" s="82"/>
    </row>
    <row r="957" spans="1:10" ht="16.2" thickBot="1" x14ac:dyDescent="0.35">
      <c r="A957" s="82"/>
      <c r="B957" s="82"/>
      <c r="C957" s="83"/>
      <c r="D957" s="82"/>
      <c r="E957" s="82"/>
      <c r="F957" s="82"/>
      <c r="G957" s="82"/>
      <c r="H957" s="82"/>
      <c r="I957" s="82"/>
      <c r="J957" s="82"/>
    </row>
    <row r="958" spans="1:10" ht="16.2" thickBot="1" x14ac:dyDescent="0.35">
      <c r="A958" s="82"/>
      <c r="B958" s="82"/>
      <c r="C958" s="83"/>
      <c r="D958" s="82"/>
      <c r="E958" s="82"/>
      <c r="F958" s="82"/>
      <c r="G958" s="82"/>
      <c r="H958" s="82"/>
      <c r="I958" s="82"/>
      <c r="J958" s="82"/>
    </row>
    <row r="959" spans="1:10" ht="16.2" thickBot="1" x14ac:dyDescent="0.35">
      <c r="A959" s="82"/>
      <c r="B959" s="82"/>
      <c r="C959" s="83"/>
      <c r="D959" s="82"/>
      <c r="E959" s="82"/>
      <c r="F959" s="82"/>
      <c r="G959" s="82"/>
      <c r="H959" s="82"/>
      <c r="I959" s="82"/>
      <c r="J959" s="82"/>
    </row>
    <row r="960" spans="1:10" ht="16.2" thickBot="1" x14ac:dyDescent="0.35">
      <c r="A960" s="82"/>
      <c r="B960" s="82"/>
      <c r="C960" s="83"/>
      <c r="D960" s="82"/>
      <c r="E960" s="82"/>
      <c r="F960" s="82"/>
      <c r="G960" s="82"/>
      <c r="H960" s="82"/>
      <c r="I960" s="82"/>
      <c r="J960" s="82"/>
    </row>
    <row r="961" spans="1:10" ht="16.2" thickBot="1" x14ac:dyDescent="0.35">
      <c r="A961" s="82"/>
      <c r="B961" s="82"/>
      <c r="C961" s="83"/>
      <c r="D961" s="82"/>
      <c r="E961" s="82"/>
      <c r="F961" s="82"/>
      <c r="G961" s="82"/>
      <c r="H961" s="82"/>
      <c r="I961" s="82"/>
      <c r="J961" s="82"/>
    </row>
    <row r="962" spans="1:10" ht="16.2" thickBot="1" x14ac:dyDescent="0.35">
      <c r="A962" s="82"/>
      <c r="B962" s="82"/>
      <c r="C962" s="83"/>
      <c r="D962" s="82"/>
      <c r="E962" s="82"/>
      <c r="F962" s="82"/>
      <c r="G962" s="82"/>
      <c r="H962" s="82"/>
      <c r="I962" s="82"/>
      <c r="J962" s="82"/>
    </row>
    <row r="963" spans="1:10" ht="16.2" thickBot="1" x14ac:dyDescent="0.35">
      <c r="A963" s="82"/>
      <c r="B963" s="82"/>
      <c r="C963" s="83"/>
      <c r="D963" s="82"/>
      <c r="E963" s="82"/>
      <c r="F963" s="82"/>
      <c r="G963" s="82"/>
      <c r="H963" s="82"/>
      <c r="I963" s="82"/>
      <c r="J963" s="82"/>
    </row>
    <row r="964" spans="1:10" ht="16.2" thickBot="1" x14ac:dyDescent="0.35">
      <c r="A964" s="82"/>
      <c r="B964" s="82"/>
      <c r="C964" s="83"/>
      <c r="D964" s="82"/>
      <c r="E964" s="82"/>
      <c r="F964" s="82"/>
      <c r="G964" s="82"/>
      <c r="H964" s="82"/>
      <c r="I964" s="82"/>
      <c r="J964" s="82"/>
    </row>
    <row r="965" spans="1:10" ht="16.2" thickBot="1" x14ac:dyDescent="0.35">
      <c r="A965" s="82"/>
      <c r="B965" s="82"/>
      <c r="C965" s="83"/>
      <c r="D965" s="82"/>
      <c r="E965" s="82"/>
      <c r="F965" s="82"/>
      <c r="G965" s="82"/>
      <c r="H965" s="82"/>
      <c r="I965" s="82"/>
      <c r="J965" s="82"/>
    </row>
    <row r="966" spans="1:10" ht="16.2" thickBot="1" x14ac:dyDescent="0.35">
      <c r="A966" s="82"/>
      <c r="B966" s="82"/>
      <c r="C966" s="83"/>
      <c r="D966" s="82"/>
      <c r="E966" s="82"/>
      <c r="F966" s="82"/>
      <c r="G966" s="82"/>
      <c r="H966" s="82"/>
      <c r="I966" s="82"/>
      <c r="J966" s="82"/>
    </row>
    <row r="967" spans="1:10" ht="16.2" thickBot="1" x14ac:dyDescent="0.35">
      <c r="A967" s="82"/>
      <c r="B967" s="82"/>
      <c r="C967" s="83"/>
      <c r="D967" s="82"/>
      <c r="E967" s="82"/>
      <c r="F967" s="82"/>
      <c r="G967" s="82"/>
      <c r="H967" s="82"/>
      <c r="I967" s="82"/>
      <c r="J967" s="82"/>
    </row>
    <row r="968" spans="1:10" ht="16.2" thickBot="1" x14ac:dyDescent="0.35">
      <c r="A968" s="82"/>
      <c r="B968" s="82"/>
      <c r="C968" s="83"/>
      <c r="D968" s="82"/>
      <c r="E968" s="82"/>
      <c r="F968" s="82"/>
      <c r="G968" s="82"/>
      <c r="H968" s="82"/>
      <c r="I968" s="82"/>
      <c r="J968" s="82"/>
    </row>
    <row r="969" spans="1:10" ht="16.2" thickBot="1" x14ac:dyDescent="0.35">
      <c r="A969" s="82"/>
      <c r="B969" s="82"/>
      <c r="C969" s="83"/>
      <c r="D969" s="82"/>
      <c r="E969" s="82"/>
      <c r="F969" s="82"/>
      <c r="G969" s="82"/>
      <c r="H969" s="82"/>
      <c r="I969" s="82"/>
      <c r="J969" s="82"/>
    </row>
    <row r="970" spans="1:10" ht="16.2" thickBot="1" x14ac:dyDescent="0.35">
      <c r="A970" s="82"/>
      <c r="B970" s="82"/>
      <c r="C970" s="83"/>
      <c r="D970" s="82"/>
      <c r="E970" s="82"/>
      <c r="F970" s="82"/>
      <c r="G970" s="82"/>
      <c r="H970" s="82"/>
      <c r="I970" s="82"/>
      <c r="J970" s="82"/>
    </row>
    <row r="971" spans="1:10" ht="16.2" thickBot="1" x14ac:dyDescent="0.35">
      <c r="A971" s="82"/>
      <c r="B971" s="82"/>
      <c r="C971" s="83"/>
      <c r="D971" s="82"/>
      <c r="E971" s="82"/>
      <c r="F971" s="82"/>
      <c r="G971" s="82"/>
      <c r="H971" s="82"/>
      <c r="I971" s="82"/>
      <c r="J971" s="82"/>
    </row>
    <row r="972" spans="1:10" ht="16.2" thickBot="1" x14ac:dyDescent="0.35">
      <c r="A972" s="82"/>
      <c r="B972" s="82"/>
      <c r="C972" s="83"/>
      <c r="D972" s="82"/>
      <c r="E972" s="82"/>
      <c r="F972" s="82"/>
      <c r="G972" s="82"/>
      <c r="H972" s="82"/>
      <c r="I972" s="82"/>
      <c r="J972" s="82"/>
    </row>
    <row r="973" spans="1:10" ht="16.2" thickBot="1" x14ac:dyDescent="0.35">
      <c r="A973" s="82"/>
      <c r="B973" s="82"/>
      <c r="C973" s="83"/>
      <c r="D973" s="82"/>
      <c r="E973" s="82"/>
      <c r="F973" s="82"/>
      <c r="G973" s="82"/>
      <c r="H973" s="82"/>
      <c r="I973" s="82"/>
      <c r="J973" s="82"/>
    </row>
    <row r="974" spans="1:10" ht="16.2" thickBot="1" x14ac:dyDescent="0.35">
      <c r="A974" s="82"/>
      <c r="B974" s="82"/>
      <c r="C974" s="83"/>
      <c r="D974" s="82"/>
      <c r="E974" s="82"/>
      <c r="F974" s="82"/>
      <c r="G974" s="82"/>
      <c r="H974" s="82"/>
      <c r="I974" s="82"/>
      <c r="J974" s="82"/>
    </row>
    <row r="975" spans="1:10" ht="16.2" thickBot="1" x14ac:dyDescent="0.35">
      <c r="A975" s="82"/>
      <c r="B975" s="82"/>
      <c r="C975" s="83"/>
      <c r="D975" s="82"/>
      <c r="E975" s="82"/>
      <c r="F975" s="82"/>
      <c r="G975" s="82"/>
      <c r="H975" s="82"/>
      <c r="I975" s="82"/>
      <c r="J975" s="82"/>
    </row>
    <row r="976" spans="1:10" ht="16.2" thickBot="1" x14ac:dyDescent="0.35">
      <c r="A976" s="82"/>
      <c r="B976" s="82"/>
      <c r="C976" s="83"/>
      <c r="D976" s="82"/>
      <c r="E976" s="82"/>
      <c r="F976" s="82"/>
      <c r="G976" s="82"/>
      <c r="H976" s="82"/>
      <c r="I976" s="82"/>
      <c r="J976" s="82"/>
    </row>
    <row r="977" spans="1:10" ht="16.2" thickBot="1" x14ac:dyDescent="0.35">
      <c r="A977" s="82"/>
      <c r="B977" s="82"/>
      <c r="C977" s="83"/>
      <c r="D977" s="82"/>
      <c r="E977" s="82"/>
      <c r="F977" s="82"/>
      <c r="G977" s="82"/>
      <c r="H977" s="82"/>
      <c r="I977" s="82"/>
      <c r="J977" s="82"/>
    </row>
    <row r="978" spans="1:10" ht="16.2" thickBot="1" x14ac:dyDescent="0.35">
      <c r="A978" s="82"/>
      <c r="B978" s="82"/>
      <c r="C978" s="83"/>
      <c r="D978" s="82"/>
      <c r="E978" s="82"/>
      <c r="F978" s="82"/>
      <c r="G978" s="82"/>
      <c r="H978" s="82"/>
      <c r="I978" s="82"/>
      <c r="J978" s="82"/>
    </row>
    <row r="979" spans="1:10" ht="16.2" thickBot="1" x14ac:dyDescent="0.35">
      <c r="A979" s="82"/>
      <c r="B979" s="82"/>
      <c r="C979" s="83"/>
      <c r="D979" s="82"/>
      <c r="E979" s="82"/>
      <c r="F979" s="82"/>
      <c r="G979" s="82"/>
      <c r="H979" s="82"/>
      <c r="I979" s="82"/>
      <c r="J979" s="82"/>
    </row>
    <row r="980" spans="1:10" ht="16.2" thickBot="1" x14ac:dyDescent="0.35">
      <c r="A980" s="82"/>
      <c r="B980" s="82"/>
      <c r="C980" s="83"/>
      <c r="D980" s="82"/>
      <c r="E980" s="82"/>
      <c r="F980" s="82"/>
      <c r="G980" s="82"/>
      <c r="H980" s="82"/>
      <c r="I980" s="82"/>
      <c r="J980" s="82"/>
    </row>
    <row r="981" spans="1:10" ht="16.2" thickBot="1" x14ac:dyDescent="0.35">
      <c r="A981" s="82"/>
      <c r="B981" s="82"/>
      <c r="C981" s="83"/>
      <c r="D981" s="82"/>
      <c r="E981" s="82"/>
      <c r="F981" s="82"/>
      <c r="G981" s="82"/>
      <c r="H981" s="82"/>
      <c r="I981" s="82"/>
      <c r="J981" s="82"/>
    </row>
    <row r="982" spans="1:10" ht="16.2" thickBot="1" x14ac:dyDescent="0.35">
      <c r="A982" s="82"/>
      <c r="B982" s="82"/>
      <c r="C982" s="83"/>
      <c r="D982" s="82"/>
      <c r="E982" s="82"/>
      <c r="F982" s="82"/>
      <c r="G982" s="82"/>
      <c r="H982" s="82"/>
      <c r="I982" s="82"/>
      <c r="J982" s="82"/>
    </row>
    <row r="983" spans="1:10" ht="16.2" thickBot="1" x14ac:dyDescent="0.35">
      <c r="A983" s="82"/>
      <c r="B983" s="82"/>
      <c r="C983" s="83"/>
      <c r="D983" s="82"/>
      <c r="E983" s="82"/>
      <c r="F983" s="82"/>
      <c r="G983" s="82"/>
      <c r="H983" s="82"/>
      <c r="I983" s="82"/>
      <c r="J983" s="82"/>
    </row>
    <row r="984" spans="1:10" ht="16.2" thickBot="1" x14ac:dyDescent="0.35">
      <c r="A984" s="82"/>
      <c r="B984" s="82"/>
      <c r="C984" s="83"/>
      <c r="D984" s="82"/>
      <c r="E984" s="82"/>
      <c r="F984" s="82"/>
      <c r="G984" s="82"/>
      <c r="H984" s="82"/>
      <c r="I984" s="82"/>
      <c r="J984" s="82"/>
    </row>
    <row r="985" spans="1:10" ht="16.2" thickBot="1" x14ac:dyDescent="0.35">
      <c r="A985" s="82"/>
      <c r="B985" s="82"/>
      <c r="C985" s="83"/>
      <c r="D985" s="82"/>
      <c r="E985" s="82"/>
      <c r="F985" s="82"/>
      <c r="G985" s="82"/>
      <c r="H985" s="82"/>
      <c r="I985" s="82"/>
      <c r="J985" s="82"/>
    </row>
    <row r="986" spans="1:10" ht="16.2" thickBot="1" x14ac:dyDescent="0.35">
      <c r="A986" s="82"/>
      <c r="B986" s="82"/>
      <c r="C986" s="83"/>
      <c r="D986" s="82"/>
      <c r="E986" s="82"/>
      <c r="F986" s="82"/>
      <c r="G986" s="82"/>
      <c r="H986" s="82"/>
      <c r="I986" s="82"/>
      <c r="J986" s="82"/>
    </row>
    <row r="987" spans="1:10" ht="16.2" thickBot="1" x14ac:dyDescent="0.35">
      <c r="A987" s="82"/>
      <c r="B987" s="82"/>
      <c r="C987" s="83"/>
      <c r="D987" s="82"/>
      <c r="E987" s="82"/>
      <c r="F987" s="82"/>
      <c r="G987" s="82"/>
      <c r="H987" s="82"/>
      <c r="I987" s="82"/>
      <c r="J987" s="82"/>
    </row>
    <row r="988" spans="1:10" ht="16.2" thickBot="1" x14ac:dyDescent="0.35">
      <c r="A988" s="82"/>
      <c r="B988" s="82"/>
      <c r="C988" s="83"/>
      <c r="D988" s="82"/>
      <c r="E988" s="82"/>
      <c r="F988" s="82"/>
      <c r="G988" s="82"/>
      <c r="H988" s="82"/>
      <c r="I988" s="82"/>
      <c r="J988" s="82"/>
    </row>
    <row r="989" spans="1:10" ht="16.2" thickBot="1" x14ac:dyDescent="0.35">
      <c r="A989" s="82"/>
      <c r="B989" s="82"/>
      <c r="C989" s="83"/>
      <c r="D989" s="82"/>
      <c r="E989" s="82"/>
      <c r="F989" s="82"/>
      <c r="G989" s="82"/>
      <c r="H989" s="82"/>
      <c r="I989" s="82"/>
      <c r="J989" s="82"/>
    </row>
    <row r="990" spans="1:10" ht="16.2" thickBot="1" x14ac:dyDescent="0.35">
      <c r="A990" s="82"/>
      <c r="B990" s="82"/>
      <c r="C990" s="83"/>
      <c r="D990" s="82"/>
      <c r="E990" s="82"/>
      <c r="F990" s="82"/>
      <c r="G990" s="82"/>
      <c r="H990" s="82"/>
      <c r="I990" s="82"/>
      <c r="J990" s="82"/>
    </row>
    <row r="991" spans="1:10" ht="16.2" thickBot="1" x14ac:dyDescent="0.35">
      <c r="A991" s="82"/>
      <c r="B991" s="82"/>
      <c r="C991" s="83"/>
      <c r="D991" s="82"/>
      <c r="E991" s="82"/>
      <c r="F991" s="82"/>
      <c r="G991" s="82"/>
      <c r="H991" s="82"/>
      <c r="I991" s="82"/>
      <c r="J991" s="82"/>
    </row>
    <row r="992" spans="1:10" ht="16.2" thickBot="1" x14ac:dyDescent="0.35">
      <c r="A992" s="82"/>
      <c r="B992" s="82"/>
      <c r="C992" s="83"/>
      <c r="D992" s="82"/>
      <c r="E992" s="82"/>
      <c r="F992" s="82"/>
      <c r="G992" s="82"/>
      <c r="H992" s="82"/>
      <c r="I992" s="82"/>
      <c r="J992" s="82"/>
    </row>
    <row r="993" spans="1:10" ht="16.2" thickBot="1" x14ac:dyDescent="0.35">
      <c r="A993" s="82"/>
      <c r="B993" s="82"/>
      <c r="C993" s="83"/>
      <c r="D993" s="82"/>
      <c r="E993" s="82"/>
      <c r="F993" s="82"/>
      <c r="G993" s="82"/>
      <c r="H993" s="82"/>
      <c r="I993" s="82"/>
      <c r="J993" s="82"/>
    </row>
    <row r="994" spans="1:10" ht="16.2" thickBot="1" x14ac:dyDescent="0.35">
      <c r="A994" s="82"/>
      <c r="B994" s="82"/>
      <c r="C994" s="83"/>
      <c r="D994" s="82"/>
      <c r="E994" s="82"/>
      <c r="F994" s="82"/>
      <c r="G994" s="82"/>
      <c r="H994" s="82"/>
      <c r="I994" s="82"/>
      <c r="J994" s="82"/>
    </row>
    <row r="995" spans="1:10" ht="16.2" thickBot="1" x14ac:dyDescent="0.35">
      <c r="A995" s="82"/>
      <c r="B995" s="82"/>
      <c r="C995" s="83"/>
      <c r="D995" s="82"/>
      <c r="E995" s="82"/>
      <c r="F995" s="82"/>
      <c r="G995" s="82"/>
      <c r="H995" s="82"/>
      <c r="I995" s="82"/>
      <c r="J995" s="82"/>
    </row>
    <row r="996" spans="1:10" ht="16.2" thickBot="1" x14ac:dyDescent="0.35">
      <c r="A996" s="82"/>
      <c r="B996" s="82"/>
      <c r="C996" s="83"/>
      <c r="D996" s="82"/>
      <c r="E996" s="82"/>
      <c r="F996" s="82"/>
      <c r="G996" s="82"/>
      <c r="H996" s="82"/>
      <c r="I996" s="82"/>
      <c r="J996" s="82"/>
    </row>
    <row r="997" spans="1:10" ht="16.2" thickBot="1" x14ac:dyDescent="0.35">
      <c r="A997" s="82"/>
      <c r="B997" s="82"/>
      <c r="C997" s="83"/>
      <c r="D997" s="82"/>
      <c r="E997" s="82"/>
      <c r="F997" s="82"/>
      <c r="G997" s="82"/>
      <c r="H997" s="82"/>
      <c r="I997" s="82"/>
      <c r="J997" s="82"/>
    </row>
    <row r="998" spans="1:10" ht="16.2" thickBot="1" x14ac:dyDescent="0.35">
      <c r="A998" s="82"/>
      <c r="B998" s="82"/>
      <c r="C998" s="83"/>
      <c r="D998" s="82"/>
      <c r="E998" s="82"/>
      <c r="F998" s="82"/>
      <c r="G998" s="82"/>
      <c r="H998" s="82"/>
      <c r="I998" s="82"/>
      <c r="J998" s="82"/>
    </row>
    <row r="999" spans="1:10" ht="16.2" thickBot="1" x14ac:dyDescent="0.35">
      <c r="A999" s="82"/>
      <c r="B999" s="82"/>
      <c r="C999" s="83"/>
      <c r="D999" s="82"/>
      <c r="E999" s="82"/>
      <c r="F999" s="82"/>
      <c r="G999" s="82"/>
      <c r="H999" s="82"/>
      <c r="I999" s="82"/>
      <c r="J999" s="82"/>
    </row>
  </sheetData>
  <sheetProtection algorithmName="SHA-512" hashValue="i00g/k3Qg1qFCk7daqSao8eUaccUZHUP2qlMq1r5cJBcogltkdCej2d31U9FxGHBoLNAozdSkFZHCmStP8DEGA==" saltValue="4yPM8nyFbuuc66BgNCwrXg==" spinCount="100000" sheet="1" objects="1" scenarios="1"/>
  <mergeCells count="17">
    <mergeCell ref="A8:A11"/>
    <mergeCell ref="B8:B11"/>
    <mergeCell ref="A24:A26"/>
    <mergeCell ref="B24:B26"/>
    <mergeCell ref="A27:A29"/>
    <mergeCell ref="B27:B29"/>
    <mergeCell ref="A12:A15"/>
    <mergeCell ref="B12:B15"/>
    <mergeCell ref="A16:A20"/>
    <mergeCell ref="B16:B20"/>
    <mergeCell ref="A21:A23"/>
    <mergeCell ref="B21:B23"/>
    <mergeCell ref="C1:D1"/>
    <mergeCell ref="A2:A4"/>
    <mergeCell ref="B2:B4"/>
    <mergeCell ref="A5:A7"/>
    <mergeCell ref="B5:B7"/>
  </mergeCells>
  <pageMargins left="0.7" right="0.7" top="0.75" bottom="0.75" header="0.3" footer="0.3"/>
  <pageSetup paperSize="9" orientation="portrait" verticalDpi="0" r:id="rId1"/>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
  <sheetViews>
    <sheetView showGridLines="0" zoomScale="80" zoomScaleNormal="80" workbookViewId="0">
      <pane xSplit="1" topLeftCell="B1" activePane="topRight" state="frozen"/>
      <selection pane="topRight" activeCell="D5" sqref="D5"/>
    </sheetView>
  </sheetViews>
  <sheetFormatPr defaultColWidth="11" defaultRowHeight="15.6" x14ac:dyDescent="0.3"/>
  <cols>
    <col min="1" max="1" width="13.5" style="36" customWidth="1"/>
    <col min="2" max="2" width="23.59765625" style="36" customWidth="1"/>
    <col min="3" max="4" width="42.59765625" style="36" customWidth="1"/>
    <col min="5" max="8" width="25.59765625" style="37" customWidth="1"/>
    <col min="9" max="9" width="45" style="38" customWidth="1"/>
    <col min="10" max="10" width="24" style="38" customWidth="1"/>
    <col min="11" max="11" width="36.8984375" style="38" customWidth="1"/>
    <col min="12" max="16384" width="11" style="39"/>
  </cols>
  <sheetData>
    <row r="1" spans="1:11" ht="33.6" x14ac:dyDescent="0.65">
      <c r="A1" s="69" t="s">
        <v>31</v>
      </c>
      <c r="B1" s="40"/>
      <c r="C1" s="40"/>
      <c r="D1" s="40"/>
    </row>
    <row r="2" spans="1:11" ht="16.2" thickBot="1" x14ac:dyDescent="0.35">
      <c r="B2" s="41"/>
      <c r="C2" s="40"/>
      <c r="D2" s="40"/>
    </row>
    <row r="3" spans="1:11" ht="24" customHeight="1" thickBot="1" x14ac:dyDescent="0.35">
      <c r="A3" s="132" t="s">
        <v>5</v>
      </c>
      <c r="B3" s="132" t="s">
        <v>0</v>
      </c>
      <c r="C3" s="132" t="s">
        <v>233</v>
      </c>
      <c r="D3" s="132" t="s">
        <v>333</v>
      </c>
      <c r="E3" s="134" t="s">
        <v>80</v>
      </c>
      <c r="F3" s="135"/>
      <c r="G3" s="135"/>
      <c r="H3" s="136"/>
      <c r="I3" s="130" t="s">
        <v>1</v>
      </c>
      <c r="J3" s="130" t="s">
        <v>52</v>
      </c>
      <c r="K3" s="130" t="s">
        <v>292</v>
      </c>
    </row>
    <row r="4" spans="1:11" ht="31.5" customHeight="1" thickBot="1" x14ac:dyDescent="0.35">
      <c r="A4" s="133"/>
      <c r="B4" s="133"/>
      <c r="C4" s="133"/>
      <c r="D4" s="133"/>
      <c r="E4" s="42" t="s">
        <v>81</v>
      </c>
      <c r="F4" s="43" t="s">
        <v>82</v>
      </c>
      <c r="G4" s="44" t="s">
        <v>84</v>
      </c>
      <c r="H4" s="45" t="s">
        <v>83</v>
      </c>
      <c r="I4" s="131"/>
      <c r="J4" s="131"/>
      <c r="K4" s="131"/>
    </row>
    <row r="5" spans="1:11" ht="114.75" customHeight="1" thickBot="1" x14ac:dyDescent="0.35">
      <c r="A5" s="57" t="s">
        <v>2</v>
      </c>
      <c r="B5" s="58" t="str">
        <f>'Indicator guidance'!D2</f>
        <v>The most pressing societal challenges for rights holders and beneficiaries are prioritised</v>
      </c>
      <c r="C5" s="65" t="str">
        <f>'Indicator guidance'!E2</f>
        <v xml:space="preserve">Are societal challenges identified? Are rights holders and beneficiaries consulted? Are the most pressing societal challenges for rights holders and beneficiaries prioritised? 
</v>
      </c>
      <c r="D5" s="108" t="s">
        <v>50</v>
      </c>
      <c r="E5" s="105" t="str">
        <f>'Indicator guidance'!G2</f>
        <v>Yes. The most pressing societal challenges prioritized based on full consultation with rights holders and beneficiaries.</v>
      </c>
      <c r="F5" s="104" t="s">
        <v>89</v>
      </c>
      <c r="G5" s="102" t="s">
        <v>90</v>
      </c>
      <c r="H5" s="102" t="s">
        <v>91</v>
      </c>
      <c r="I5" s="49"/>
      <c r="J5" s="49"/>
      <c r="K5" s="49"/>
    </row>
    <row r="6" spans="1:11" ht="114.75" customHeight="1" thickBot="1" x14ac:dyDescent="0.35">
      <c r="A6" s="57" t="s">
        <v>3</v>
      </c>
      <c r="B6" s="58" t="str">
        <f>'Indicator guidance'!D3</f>
        <v>The societal challenges addressed are clearly understood and documented</v>
      </c>
      <c r="C6" s="65" t="str">
        <f>'Indicator guidance'!E3</f>
        <v>Are the drivers and responses to the societal challenges identified? Are the societal challenges understood at the relevant national/local context? Are the societal challenges documented and accessible to affected stakeholders?</v>
      </c>
      <c r="D6" s="108" t="s">
        <v>50</v>
      </c>
      <c r="E6" s="106" t="str">
        <f>'Indicator guidance'!G3</f>
        <v>Yes. The drivers of and responses to identified societal challenges are well understood, including with reference to the relevant national/local context, and are fully documented and accessible.</v>
      </c>
      <c r="F6" s="104" t="str">
        <f>'Indicator guidance'!H3</f>
        <v xml:space="preserve">Drivers of and responses to identified societal challenges are broadly understood within the relevant context although some documentation and knowledge gaps persist. </v>
      </c>
      <c r="G6" s="102" t="str">
        <f>'Indicator guidance'!I3</f>
        <v>Societal challenges framed in terms consistent with widely accepted narratives but multiple documentation and context-specific knowledge gaps persist.</v>
      </c>
      <c r="H6" s="102" t="str">
        <f>'Indicator guidance'!J3</f>
        <v>No. Superficial/limited understanding of drivers of and responses to identified societal challenges with limited or no documentation.</v>
      </c>
      <c r="I6" s="49"/>
      <c r="J6" s="49"/>
      <c r="K6" s="49"/>
    </row>
    <row r="7" spans="1:11" ht="140.25" customHeight="1" thickBot="1" x14ac:dyDescent="0.35">
      <c r="A7" s="67" t="s">
        <v>4</v>
      </c>
      <c r="B7" s="68" t="str">
        <f>'Indicator guidance'!D4</f>
        <v>Human wellbeing outcomes arising from the NbS are identified, benchmarked and periodically assessed</v>
      </c>
      <c r="C7" s="68" t="str">
        <f>'Indicator guidance'!E4</f>
        <v>Are human wellbeing outcomes relevant to the identified societal challenges identified? Are there benchmarks in place to monitor impact? Are outcomes and benchmarks assessed at regularly occurring intervals? Are human wellbeing outcomes incorporated into the strategy for the intervention?</v>
      </c>
      <c r="D7" s="108" t="s">
        <v>51</v>
      </c>
      <c r="E7" s="107" t="str">
        <f>'Indicator guidance'!G4</f>
        <v>Yes. SMART human well-being outcomes and benchmarks, relevant to the identified societal challenges and national/local context, are identified and are assessed at regularly occurring intervals.</v>
      </c>
      <c r="F7" s="104" t="str">
        <f>'Indicator guidance'!H4</f>
        <v>Specific human well-being outcomes and benchmarks, relevant to the identified societal challenges and national/local context, are identified and assessed at least once during the intervention period.</v>
      </c>
      <c r="G7" s="102" t="str">
        <f>'Indicator guidance'!I4</f>
        <v>General human well-being outcomes and benchmarks identified but no provision has been made for their assessment.</v>
      </c>
      <c r="H7" s="103" t="str">
        <f>'Indicator guidance'!J4</f>
        <v>No. Human well-being outcomes are not identified or are vague and ill defined with no benchmarks and no provision for assessment.</v>
      </c>
      <c r="I7" s="66"/>
      <c r="J7" s="66"/>
      <c r="K7" s="66"/>
    </row>
  </sheetData>
  <sheetProtection algorithmName="SHA-512" hashValue="ef17J3/sk/TmCMBWrEnwyzftVYwNlgAar3Us41k2W1BgcFKc5KzbejJreQPbfPHLgAPie0KkZ5NG3uIpDVyXvw==" saltValue="Oqt37XakKCQUZOOgVXGoEw==" spinCount="100000" sheet="1" objects="1" scenarios="1" formatCells="0" formatColumns="0" formatRows="0" insertColumns="0" insertHyperlinks="0" deleteColumns="0" autoFilter="0"/>
  <mergeCells count="8">
    <mergeCell ref="I3:I4"/>
    <mergeCell ref="J3:J4"/>
    <mergeCell ref="K3:K4"/>
    <mergeCell ref="A3:A4"/>
    <mergeCell ref="C3:C4"/>
    <mergeCell ref="E3:H3"/>
    <mergeCell ref="B3:B4"/>
    <mergeCell ref="D3:D4"/>
  </mergeCells>
  <pageMargins left="0.7" right="0.7" top="0.75" bottom="0.75" header="0.3" footer="0.3"/>
  <pageSetup paperSize="9" orientation="portrait" verticalDpi="0" r:id="rId1"/>
  <picture r:id="rId2"/>
  <extLst>
    <ext xmlns:x14="http://schemas.microsoft.com/office/spreadsheetml/2009/9/main" uri="{78C0D931-6437-407d-A8EE-F0AAD7539E65}">
      <x14:conditionalFormattings>
        <x14:conditionalFormatting xmlns:xm="http://schemas.microsoft.com/office/excel/2006/main">
          <x14:cfRule type="containsText" priority="13" operator="containsText" id="{6F315502-5261-4003-8F81-007834254123}">
            <xm:f>NOT(ISERROR(SEARCH(Overview!$L$8,D5)))</xm:f>
            <xm:f>Overview!$L$8</xm:f>
            <x14:dxf>
              <fill>
                <patternFill>
                  <bgColor rgb="FFC00000"/>
                </patternFill>
              </fill>
            </x14:dxf>
          </x14:cfRule>
          <x14:cfRule type="containsText" priority="14" operator="containsText" id="{7F7BAF85-CB0E-4E26-AB6E-880224C0BFD2}">
            <xm:f>NOT(ISERROR(SEARCH(Overview!$L$7,D5)))</xm:f>
            <xm:f>Overview!$L$7</xm:f>
            <x14:dxf>
              <fill>
                <patternFill>
                  <bgColor rgb="FFFFC000"/>
                </patternFill>
              </fill>
            </x14:dxf>
          </x14:cfRule>
          <x14:cfRule type="containsText" priority="15" operator="containsText" id="{DB074C73-9F59-4B7B-8359-0AE720574618}">
            <xm:f>NOT(ISERROR(SEARCH(Overview!$L$6,D5)))</xm:f>
            <xm:f>Overview!$L$6</xm:f>
            <x14:dxf>
              <fill>
                <patternFill>
                  <bgColor rgb="FF92D050"/>
                </patternFill>
              </fill>
            </x14:dxf>
          </x14:cfRule>
          <x14:cfRule type="containsText" priority="16" operator="containsText" id="{33F43DCE-F7D1-4681-8038-EEB7CBD900FA}">
            <xm:f>NOT(ISERROR(SEARCH(Overview!$L$5,D5)))</xm:f>
            <xm:f>Overview!$L$5</xm:f>
            <x14:dxf>
              <fill>
                <patternFill>
                  <bgColor rgb="FF00B050"/>
                </patternFill>
              </fill>
            </x14:dxf>
          </x14:cfRule>
          <xm:sqref>D5:D7</xm:sqref>
        </x14:conditionalFormatting>
      </x14:conditionalFormattings>
    </ext>
    <ext xmlns:x14="http://schemas.microsoft.com/office/spreadsheetml/2009/9/main" uri="{CCE6A557-97BC-4b89-ADB6-D9C93CAAB3DF}">
      <x14:dataValidations xmlns:xm="http://schemas.microsoft.com/office/excel/2006/main" count="1">
        <x14:dataValidation type="list" showInputMessage="1" showErrorMessage="1" xr:uid="{00000000-0002-0000-0400-000000000000}">
          <x14:formula1>
            <xm:f>Key!$A$2:$A$6</xm:f>
          </x14:formula1>
          <xm:sqref>D5:D7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3"/>
  <sheetViews>
    <sheetView showGridLines="0" topLeftCell="B1" zoomScale="71" zoomScaleNormal="40" workbookViewId="0">
      <selection activeCell="D7" sqref="D7"/>
    </sheetView>
  </sheetViews>
  <sheetFormatPr defaultColWidth="11" defaultRowHeight="15.6" x14ac:dyDescent="0.3"/>
  <cols>
    <col min="1" max="1" width="10.09765625" style="36" customWidth="1"/>
    <col min="2" max="2" width="30.09765625" style="36" customWidth="1"/>
    <col min="3" max="4" width="39.8984375" style="46" customWidth="1"/>
    <col min="5" max="8" width="26.3984375" style="39" customWidth="1"/>
    <col min="9" max="11" width="38.59765625" style="39" customWidth="1"/>
    <col min="12" max="16384" width="11" style="39"/>
  </cols>
  <sheetData>
    <row r="1" spans="1:11" ht="33.6" x14ac:dyDescent="0.65">
      <c r="A1" s="69" t="s">
        <v>33</v>
      </c>
      <c r="B1" s="1"/>
      <c r="C1" s="56"/>
      <c r="D1" s="56"/>
      <c r="E1"/>
      <c r="F1"/>
      <c r="G1"/>
      <c r="H1"/>
      <c r="I1"/>
      <c r="J1"/>
      <c r="K1"/>
    </row>
    <row r="2" spans="1:11" ht="21.6" thickBot="1" x14ac:dyDescent="0.45">
      <c r="A2" s="1"/>
      <c r="B2" s="1"/>
      <c r="C2" s="56" t="s">
        <v>60</v>
      </c>
      <c r="D2" s="56"/>
      <c r="E2"/>
      <c r="F2"/>
      <c r="G2"/>
      <c r="H2"/>
      <c r="I2"/>
      <c r="J2"/>
      <c r="K2"/>
    </row>
    <row r="3" spans="1:11" ht="16.5" customHeight="1" thickBot="1" x14ac:dyDescent="0.35">
      <c r="A3" s="132" t="s">
        <v>5</v>
      </c>
      <c r="B3" s="132" t="s">
        <v>0</v>
      </c>
      <c r="C3" s="132" t="s">
        <v>233</v>
      </c>
      <c r="D3" s="132" t="s">
        <v>333</v>
      </c>
      <c r="E3" s="134" t="s">
        <v>80</v>
      </c>
      <c r="F3" s="135"/>
      <c r="G3" s="135"/>
      <c r="H3" s="136"/>
      <c r="I3" s="130" t="s">
        <v>1</v>
      </c>
      <c r="J3" s="130" t="s">
        <v>52</v>
      </c>
      <c r="K3" s="130" t="s">
        <v>292</v>
      </c>
    </row>
    <row r="4" spans="1:11" ht="16.5" customHeight="1" thickBot="1" x14ac:dyDescent="0.35">
      <c r="A4" s="133"/>
      <c r="B4" s="133"/>
      <c r="C4" s="133"/>
      <c r="D4" s="133"/>
      <c r="E4" s="42" t="s">
        <v>81</v>
      </c>
      <c r="F4" s="43" t="s">
        <v>82</v>
      </c>
      <c r="G4" s="44" t="s">
        <v>84</v>
      </c>
      <c r="H4" s="45" t="s">
        <v>83</v>
      </c>
      <c r="I4" s="131"/>
      <c r="J4" s="131"/>
      <c r="K4" s="131"/>
    </row>
    <row r="5" spans="1:11" ht="150" customHeight="1" thickBot="1" x14ac:dyDescent="0.35">
      <c r="A5" s="57" t="s">
        <v>10</v>
      </c>
      <c r="B5" s="58" t="str">
        <f>'Indicator guidance'!D5</f>
        <v>Design of NbS recognises and responds to the interactions between the economy, society and ecosystems</v>
      </c>
      <c r="C5" s="58" t="str">
        <f>'Indicator guidance'!E5</f>
        <v>Are interactions identified between the economy, society and ecosystems? Does that include those within and surrounding the intervention area? Is the change in these interactions considered over time? Are potential knock-on impacts on and from other areas  identified? Are these interactions used to design the intervention and decision making processes?</v>
      </c>
      <c r="D5" s="78" t="s">
        <v>50</v>
      </c>
      <c r="E5" s="51" t="str">
        <f>'Indicator guidance'!G5</f>
        <v>Yes. The design of the NbS considers in detail the interactions between the economy, society and ecosystems within and surrounding the intervention area, given its potential knock-on impacts on and from other areas/sectors. These interactions are accounted for in the decision-making process throughout the intervention timescale.</v>
      </c>
      <c r="F5" s="51" t="str">
        <f>'Indicator guidance'!H5</f>
        <v>The design of NbS recognises specific interactions between the economy, society and ecosystems, and these are accounted for in the NbS decision-making processes, at least once during the intervention period.</v>
      </c>
      <c r="G5" s="51" t="str">
        <f>'Indicator guidance'!I5</f>
        <v>The design of NbS recognises and responds to some of interactions between the economy, society and ecosystems although knowledge gaps remain. These are partially or not at all accounted for in decision-making processes.</v>
      </c>
      <c r="H5" s="51" t="str">
        <f>'Indicator guidance'!J5</f>
        <v>No. The design of the NbS does not recognise nor respond to the interactions between the economy, society and ecosystems.</v>
      </c>
      <c r="I5" s="59"/>
      <c r="J5" s="59"/>
      <c r="K5" s="59"/>
    </row>
    <row r="6" spans="1:11" ht="150" customHeight="1" thickBot="1" x14ac:dyDescent="0.35">
      <c r="A6" s="57" t="s">
        <v>11</v>
      </c>
      <c r="B6" s="58" t="str">
        <f>'Indicator guidance'!D6</f>
        <v>Design of NbS integrated with other complementary interventions and seeks synergies across sectors</v>
      </c>
      <c r="C6" s="58" t="str">
        <f>'Indicator guidance'!E6</f>
        <v>Are complementary interventions identified in and around the area? Is the design of the NbS integrated with relevant complementary interventions? Are synergies sought in project management, monitoring and outcomes? Are complementary interventions and synergies re-assessed throughout the intervention time scale?</v>
      </c>
      <c r="D6" s="78" t="s">
        <v>51</v>
      </c>
      <c r="E6" s="51" t="str">
        <f>'Indicator guidance'!G6</f>
        <v>Yes. Synergies across sectors are thoroughly investigated, and all relevant complementary interventions are integrated within the design of the NbS. These are investigated and revisited at relevant points throughout the intervention time scale.</v>
      </c>
      <c r="F6" s="51" t="str">
        <f>'Indicator guidance'!H6</f>
        <v xml:space="preserve">Synergies across sectors are investigated and the most relevant complementary interventions are integrated within the design of the NbS. These are revisited at least once during the intervention period.
</v>
      </c>
      <c r="G6" s="51" t="str">
        <f>'Indicator guidance'!I6</f>
        <v xml:space="preserve">Synergies across some sectors are broadly identified, but knowledge gaps persist and only some complementary interventions are integrated into the design of the NbS.
</v>
      </c>
      <c r="H6" s="51" t="str">
        <f>'Indicator guidance'!J6</f>
        <v>No. Synergies across sectors are not identified, and if any complementary interventions are identified, they are not integrated into the design of the NbS.</v>
      </c>
      <c r="I6" s="59"/>
      <c r="J6" s="60"/>
      <c r="K6" s="59"/>
    </row>
    <row r="7" spans="1:11" ht="150" customHeight="1" thickBot="1" x14ac:dyDescent="0.35">
      <c r="A7" s="67" t="s">
        <v>12</v>
      </c>
      <c r="B7" s="68" t="str">
        <f>'Indicator guidance'!D7</f>
        <v>Design of NbS incorporates risk identification and risk management beyond the intervention site</v>
      </c>
      <c r="C7" s="68" t="str">
        <f>'Indicator guidance'!E7</f>
        <v xml:space="preserve">Have the drivers of internal and external risks been identified? Has scientific and local knowledge concerning those risks been taken into account? Does the design of the NbS take into account possible internal and external risks? Has a risk management plan been integrated into the design of the NbS? Will this risk management plan be revisited throughout the intervention time scale? </v>
      </c>
      <c r="D7" s="80" t="s">
        <v>51</v>
      </c>
      <c r="E7" s="71" t="str">
        <f>'Indicator guidance'!G7</f>
        <v>Yes. The possible risks of undesirable changes and their drivers are identified, taking into account scientific and local knowledge. The management of these risks is integrated into the design of the NbS and revisited throughout the intervention time scale.</v>
      </c>
      <c r="F7" s="71" t="str">
        <f>'Indicator guidance'!H7</f>
        <v>Most risks of undesirable changes and their drivers are identified, taking into account scientific and local knowledge. The management of most of these risks is integrated into the design of the NbS and revisited at least once during the intervention time scale.</v>
      </c>
      <c r="G7" s="71" t="str">
        <f>'Indicator guidance'!I7</f>
        <v>Some possible risks are identified and taken into account in the design of the NbS, but context-specific knowledge gaps persist and multiple documentation (e.g. their management, within the intervention site and across the broader land/seascape) are lacking.</v>
      </c>
      <c r="H7" s="71" t="str">
        <f>'Indicator guidance'!J7</f>
        <v>No. Limited or no risks are identified and, where identified, the management of these are not integrated into the design of the NbS.</v>
      </c>
      <c r="I7" s="73"/>
      <c r="J7" s="73"/>
      <c r="K7" s="73"/>
    </row>
    <row r="13" spans="1:11" x14ac:dyDescent="0.3">
      <c r="C13" s="46" t="s">
        <v>60</v>
      </c>
    </row>
  </sheetData>
  <sheetProtection algorithmName="SHA-512" hashValue="62bNeF7Xf4PoJjPJ0KTZaP8eepPzdXUgKgO26PKNFo3AT0Iu4jKLKrlivrnsY162WreSNgEcfQElp6LDDsHYRw==" saltValue="MgqBVXhrwg85NXYs8gC4BQ==" spinCount="100000" sheet="1" formatCells="0" formatColumns="0" formatRows="0" insertColumns="0" insertHyperlinks="0"/>
  <mergeCells count="8">
    <mergeCell ref="K3:K4"/>
    <mergeCell ref="A3:A4"/>
    <mergeCell ref="C3:C4"/>
    <mergeCell ref="E3:H3"/>
    <mergeCell ref="I3:I4"/>
    <mergeCell ref="J3:J4"/>
    <mergeCell ref="B3:B4"/>
    <mergeCell ref="D3:D4"/>
  </mergeCells>
  <pageMargins left="0.7" right="0.7" top="0.75" bottom="0.75" header="0.3" footer="0.3"/>
  <pageSetup paperSize="9" orientation="portrait" verticalDpi="0" r:id="rId1"/>
  <picture r:id="rId2"/>
  <extLst>
    <ext xmlns:x14="http://schemas.microsoft.com/office/spreadsheetml/2009/9/main" uri="{78C0D931-6437-407d-A8EE-F0AAD7539E65}">
      <x14:conditionalFormattings>
        <x14:conditionalFormatting xmlns:xm="http://schemas.microsoft.com/office/excel/2006/main">
          <x14:cfRule type="containsText" priority="1" operator="containsText" id="{BF4D0081-13C5-4DE5-AC76-6A18FB1FCC94}">
            <xm:f>NOT(ISERROR(SEARCH(Overview!$L$8,D5)))</xm:f>
            <xm:f>Overview!$L$8</xm:f>
            <x14:dxf>
              <fill>
                <patternFill>
                  <bgColor rgb="FFC00000"/>
                </patternFill>
              </fill>
            </x14:dxf>
          </x14:cfRule>
          <x14:cfRule type="containsText" priority="2" operator="containsText" id="{ABE5DE54-7B01-472B-BCE4-64C3640EA75E}">
            <xm:f>NOT(ISERROR(SEARCH(Overview!$L$7,D5)))</xm:f>
            <xm:f>Overview!$L$7</xm:f>
            <x14:dxf>
              <fill>
                <patternFill>
                  <bgColor rgb="FFFFC000"/>
                </patternFill>
              </fill>
            </x14:dxf>
          </x14:cfRule>
          <x14:cfRule type="containsText" priority="3" operator="containsText" id="{CB916D5D-C8C2-4596-B6F2-23F6FF3EE83C}">
            <xm:f>NOT(ISERROR(SEARCH(Overview!$L$6,D5)))</xm:f>
            <xm:f>Overview!$L$6</xm:f>
            <x14:dxf>
              <fill>
                <patternFill>
                  <bgColor rgb="FF92D050"/>
                </patternFill>
              </fill>
            </x14:dxf>
          </x14:cfRule>
          <x14:cfRule type="containsText" priority="4" operator="containsText" id="{57CBCD74-8506-4BFD-B0A4-A618A2A66756}">
            <xm:f>NOT(ISERROR(SEARCH(Overview!$L$5,D5)))</xm:f>
            <xm:f>Overview!$L$5</xm:f>
            <x14:dxf>
              <fill>
                <patternFill>
                  <bgColor rgb="FF00B050"/>
                </patternFill>
              </fill>
            </x14:dxf>
          </x14:cfRule>
          <xm:sqref>D5:D7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Key!$A$2:$A$6</xm:f>
          </x14:formula1>
          <xm:sqref>D5:D7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
  <sheetViews>
    <sheetView showGridLines="0" zoomScale="70" zoomScaleNormal="70" workbookViewId="0">
      <selection activeCell="D5" sqref="D5"/>
    </sheetView>
  </sheetViews>
  <sheetFormatPr defaultColWidth="11" defaultRowHeight="15.6" x14ac:dyDescent="0.3"/>
  <cols>
    <col min="1" max="1" width="12.8984375" style="47" customWidth="1"/>
    <col min="2" max="2" width="31.3984375" style="47" customWidth="1"/>
    <col min="3" max="4" width="55.5" style="47" customWidth="1"/>
    <col min="5" max="5" width="52.59765625" style="48" customWidth="1"/>
    <col min="6" max="8" width="37.09765625" style="48" customWidth="1"/>
    <col min="9" max="11" width="39.09765625" style="48" customWidth="1"/>
    <col min="12" max="16384" width="11" style="48"/>
  </cols>
  <sheetData>
    <row r="1" spans="1:11" ht="33.6" x14ac:dyDescent="0.65">
      <c r="A1" s="69" t="s">
        <v>34</v>
      </c>
      <c r="B1" s="53"/>
      <c r="C1" s="54"/>
      <c r="D1" s="54"/>
      <c r="E1" s="55"/>
      <c r="F1" s="55"/>
      <c r="G1" s="55"/>
      <c r="H1" s="55"/>
      <c r="I1" s="55"/>
      <c r="J1" s="55"/>
      <c r="K1" s="55"/>
    </row>
    <row r="2" spans="1:11" ht="21.6" thickBot="1" x14ac:dyDescent="0.35">
      <c r="A2" s="53"/>
      <c r="B2" s="53"/>
      <c r="C2" s="54"/>
      <c r="D2" s="54"/>
      <c r="E2" s="55"/>
      <c r="F2" s="55"/>
      <c r="G2" s="55"/>
      <c r="H2" s="55"/>
      <c r="I2" s="55"/>
      <c r="J2" s="55"/>
      <c r="K2" s="55"/>
    </row>
    <row r="3" spans="1:11" ht="21.75" customHeight="1" thickBot="1" x14ac:dyDescent="0.35">
      <c r="A3" s="132" t="s">
        <v>5</v>
      </c>
      <c r="B3" s="132" t="s">
        <v>0</v>
      </c>
      <c r="C3" s="132" t="s">
        <v>233</v>
      </c>
      <c r="D3" s="132" t="s">
        <v>333</v>
      </c>
      <c r="E3" s="134" t="s">
        <v>80</v>
      </c>
      <c r="F3" s="135"/>
      <c r="G3" s="135"/>
      <c r="H3" s="136"/>
      <c r="I3" s="130" t="s">
        <v>1</v>
      </c>
      <c r="J3" s="130" t="s">
        <v>52</v>
      </c>
      <c r="K3" s="130" t="s">
        <v>292</v>
      </c>
    </row>
    <row r="4" spans="1:11" ht="16.2" thickBot="1" x14ac:dyDescent="0.35">
      <c r="A4" s="133"/>
      <c r="B4" s="133"/>
      <c r="C4" s="133"/>
      <c r="D4" s="133"/>
      <c r="E4" s="42" t="s">
        <v>81</v>
      </c>
      <c r="F4" s="43" t="s">
        <v>82</v>
      </c>
      <c r="G4" s="44" t="s">
        <v>84</v>
      </c>
      <c r="H4" s="45" t="s">
        <v>83</v>
      </c>
      <c r="I4" s="131"/>
      <c r="J4" s="131"/>
      <c r="K4" s="131"/>
    </row>
    <row r="5" spans="1:11" ht="141.75" customHeight="1" thickBot="1" x14ac:dyDescent="0.35">
      <c r="A5" s="57" t="s">
        <v>13</v>
      </c>
      <c r="B5" s="63" t="str">
        <f>'Indicator guidance'!D8</f>
        <v>NbS actions directly respond to evidence-based assessment of the current state of the ecosystem and prevailing drivers of degradation and loss</v>
      </c>
      <c r="C5" s="63" t="str">
        <f>'Indicator guidance'!E8</f>
        <v>Is the current state of relevant ecosystems assessed? Is this assessment at the appropriate spatial and temporal scale? Are the drivers of ecosystem degradation and biodiversity loss assessed? Does the assessment include field verification? Does the assessment take into account scientific and local knowledge? Do NbS actions respond to the assessment and identified drivers of degradation and loss?</v>
      </c>
      <c r="D5" s="78" t="s">
        <v>50</v>
      </c>
      <c r="E5" s="51" t="str">
        <f>'Indicator guidance'!G8</f>
        <v>Yes. An updated assessment of the current status of ecosystems at the appropriate spatial and temporal scales is in place. The assessment includes information about the drivers of change and biodiversity loss. The assessment includes field verification and local knowledge.</v>
      </c>
      <c r="F5" s="51" t="str">
        <f>'Indicator guidance'!H8</f>
        <v>There is information available about the current state of the ecosystems using secondary data and reference maps, not older than 10 years. The information of the ecosystem has been verified in general terms through field visits, with general inputs from local communities and traditional knowledge, where possible.</v>
      </c>
      <c r="G5" s="51" t="str">
        <f>'Indicator guidance'!I8</f>
        <v>General information about existing land cover and land use is used for assessing the status of the ecosystems, at more general scales and not older than ten years. There is not validation at field level and data coming from communities or traditional knowledge.</v>
      </c>
      <c r="H5" s="51" t="str">
        <f>'Indicator guidance'!J8</f>
        <v>No. There is no information available about general conditions of the status of the ecosystems at any relevant spatial or temporal scale.</v>
      </c>
      <c r="I5" s="49"/>
      <c r="J5" s="49"/>
      <c r="K5" s="49"/>
    </row>
    <row r="6" spans="1:11" ht="199.5" customHeight="1" thickBot="1" x14ac:dyDescent="0.35">
      <c r="A6" s="57" t="s">
        <v>14</v>
      </c>
      <c r="B6" s="63" t="str">
        <f>'Indicator guidance'!D9</f>
        <v>Clear and measurable biodiversity conservation outcomes are identified, benchmarked and periodically assessed</v>
      </c>
      <c r="C6" s="63" t="str">
        <f>'Indicator guidance'!E9</f>
        <v>Are clear and measurable biodiversity conservation outcomes identified? Are these outcomes based on an understanding of the current ecosystem state? Are these outcomes applicable to the relevant period of time for the intervention? Are benchmarks for desired change in place? Are the conservation outcomes periodically assessed?</v>
      </c>
      <c r="D6" s="78" t="s">
        <v>50</v>
      </c>
      <c r="E6" s="51" t="str">
        <f>'Indicator guidance'!G9</f>
        <v>Yes. The NbS objectives include: specific and measurable indicator variables related to biodiversity and ecosystem integrity, the direction of desired change (increase, decrease, maintain), the magnitude of desired change (e.g., 80%) and the timeframe (e.g., within 5 years). Prior to initiating treatments, a monitoring and evaluation system is in place that includes the variables to be assessed, the frequency of assessment, the analyses that will be done to determine outcomes, and how information will be shared. Also prior to initiating treatment, a baseline assessment of the indicator variables has been conducted. . Depending on the conservation actions proposed, monitoring and assessment yields enough information to indicate species or ecosystem recovery or a measurable extent of recovered areas, over a relevant period of time.</v>
      </c>
      <c r="F6" s="51" t="str">
        <f>'Indicator guidance'!H9</f>
        <v>The NbS outcomes include measurable indicator variables related to biodiversity and ecosystem integrity, but may lack specific details related to the magnitude of desired change (e.g., 80%) and the timeframe (e.g., within 5 years). Prior to initiating treatments, a baseline assessment has been conducted and a monitoring and evaluation system is in place, but may lack detail on the frequency of assessment, the analyses that will be done to determine outcomes, or how information will be shared. There is not enough information on ecosystem indicators for a relevant period of time.</v>
      </c>
      <c r="G6" s="51" t="str">
        <f>'Indicator guidance'!I9</f>
        <v>The NbS outcomes related to biodiversity and ecosystem integrity lack specificity. There is a general indication about relevant conservation outcomes and a monitoring system is under preparation.</v>
      </c>
      <c r="H6" s="51" t="str">
        <f>'Indicator guidance'!J9</f>
        <v>No. The NbS lacks identified outcomes related to biodiversity or ecosystem integrity. There is no monitoring system in place and no data about ecosystem or species recovery.</v>
      </c>
      <c r="I6" s="61"/>
      <c r="J6" s="49"/>
      <c r="K6" s="49"/>
    </row>
    <row r="7" spans="1:11" ht="142.5" customHeight="1" thickBot="1" x14ac:dyDescent="0.35">
      <c r="A7" s="62" t="s">
        <v>15</v>
      </c>
      <c r="B7" s="63" t="str">
        <f>'Indicator guidance'!D10</f>
        <v>Monitoring includes periodic assessments for unintended adverse consequences on nature arising from the NbS</v>
      </c>
      <c r="C7" s="63" t="str">
        <f>'Indicator guidance'!E10</f>
        <v>Is a monitoring and assessment plan in place for ecosystems, species and ecological processes? Is the monitoring plan based around measurable variables related to potential adverse impacts on nature arising from the NbS, both direct and indirect?  Are actions in response to those impacts in place? Is the monitoring plan properly implemented with measurements taking place at periodic intervals?</v>
      </c>
      <c r="D7" s="79" t="s">
        <v>51</v>
      </c>
      <c r="E7" s="51" t="str">
        <f>'Indicator guidance'!G10</f>
        <v>Yes. Possible adverse impacts of NbS interventions on ecosystems, ecological process and species identified and actions to mitigate those impacts are mobilized. Specific measurable variables related to potential adverse impacts have been included in the baseline assessment, a monitoring and evaluation system of these impacts is properly implemented, and actions to address those impacts are in place.</v>
      </c>
      <c r="F7" s="51" t="str">
        <f>'Indicator guidance'!H10</f>
        <v>The NbS plan has identified possible adverse impacts of NbS interventions on ecosystems, ecological process and species, and has included actions to mitigate those impacts, however lack of clarity on how actions will be mobilised and resourced. A monitoring plan for assessing adverse impacts is under development, including actions to counteract the effects of those impacts.</v>
      </c>
      <c r="G7" s="51" t="str">
        <f>'Indicator guidance'!I10</f>
        <v>There is a general identification of possible impacts of NbS actions at ecosystem level and plans to mitigate those impacts are in place.</v>
      </c>
      <c r="H7" s="51" t="str">
        <f>'Indicator guidance'!J10</f>
        <v>No. There is no identification of potential impacts of NbS interventions and these impacts are not assessed.</v>
      </c>
      <c r="I7" s="61"/>
      <c r="J7" s="49"/>
      <c r="K7" s="49"/>
    </row>
    <row r="8" spans="1:11" ht="117.75" customHeight="1" thickBot="1" x14ac:dyDescent="0.35">
      <c r="A8" s="74" t="s">
        <v>16</v>
      </c>
      <c r="B8" s="70" t="str">
        <f>'Indicator guidance'!D11</f>
        <v>Opportunities to enhance ecosystem integrity and connectivity identified and incorporated into the NbS strategy</v>
      </c>
      <c r="C8" s="70" t="str">
        <f>'Indicator guidance'!E11</f>
        <v>Are the requirements to maintain or recover ecosystem integrity identified? Are opportunities to enhance ecosystem connectivity and integrity assessed? Are actions in response to these requirements and opportunities incorporated into the NbS strategy?</v>
      </c>
      <c r="D8" s="80" t="s">
        <v>79</v>
      </c>
      <c r="E8" s="71" t="str">
        <f>'Indicator guidance'!G11</f>
        <v>Yes. There is a detailed assessment of requirements to maintain or recover ecosystem integrity. Options to enhance the integrity of the ecosystem or connectivity, where appropriate, are identified and implemented. These options might include soil recovery practices, ecological restoration activities, isolation practices, or conservation actions for targeted species.</v>
      </c>
      <c r="F8" s="71" t="str">
        <f>'Indicator guidance'!H11</f>
        <v>There is a general identification of potential options to enhance ecosystem integrity or connectivity, where appropriate, and a plan to incorporate them into the NbS strategy.</v>
      </c>
      <c r="G8" s="71" t="str">
        <f>'Indicator guidance'!I11</f>
        <v>There is a general identification of potential actions to enhance ecosystem integrity or connectivity, where appropriate.</v>
      </c>
      <c r="H8" s="71" t="str">
        <f>'Indicator guidance'!J11</f>
        <v>No. There is no identification of any options to enhance ecosystem integrity or connectivity.</v>
      </c>
      <c r="I8" s="75"/>
      <c r="J8" s="76"/>
      <c r="K8" s="66"/>
    </row>
  </sheetData>
  <sheetProtection algorithmName="SHA-512" hashValue="nhpAjB2sFVBIayHtLKO32CelcnZGHS0k80DXPu600aQszrrSYpMsS58MCXw+cuadxjfVnC8ZCLZ7K9af1D8k9w==" saltValue="9nEVurECIiLubyDAY4Xgjg==" spinCount="100000" sheet="1" objects="1" scenarios="1" formatCells="0" formatColumns="0" formatRows="0" insertColumns="0" insertHyperlinks="0"/>
  <mergeCells count="8">
    <mergeCell ref="K3:K4"/>
    <mergeCell ref="I3:I4"/>
    <mergeCell ref="J3:J4"/>
    <mergeCell ref="A3:A4"/>
    <mergeCell ref="C3:C4"/>
    <mergeCell ref="E3:H3"/>
    <mergeCell ref="B3:B4"/>
    <mergeCell ref="D3:D4"/>
  </mergeCells>
  <conditionalFormatting sqref="E5:H8">
    <cfRule type="containsText" dxfId="55" priority="17" operator="containsText" text="Not met">
      <formula>NOT(ISERROR(SEARCH("Not met",E5)))</formula>
    </cfRule>
    <cfRule type="containsText" dxfId="54" priority="18" operator="containsText" text="Partially">
      <formula>NOT(ISERROR(SEARCH("Partially",E5)))</formula>
    </cfRule>
    <cfRule type="containsText" dxfId="53" priority="19" operator="containsText" text="Fully">
      <formula>NOT(ISERROR(SEARCH("Fully",E5)))</formula>
    </cfRule>
  </conditionalFormatting>
  <pageMargins left="0.7" right="0.7" top="0.75" bottom="0.75" header="0.3" footer="0.3"/>
  <pageSetup paperSize="9" orientation="portrait" verticalDpi="0" r:id="rId1"/>
  <picture r:id="rId2"/>
  <extLst>
    <ext xmlns:x14="http://schemas.microsoft.com/office/spreadsheetml/2009/9/main" uri="{78C0D931-6437-407d-A8EE-F0AAD7539E65}">
      <x14:conditionalFormattings>
        <x14:conditionalFormatting xmlns:xm="http://schemas.microsoft.com/office/excel/2006/main">
          <x14:cfRule type="containsText" priority="1" operator="containsText" id="{13E158E8-4A07-4ACA-9257-0057E00F5869}">
            <xm:f>NOT(ISERROR(SEARCH(Overview!$L$8,D5)))</xm:f>
            <xm:f>Overview!$L$8</xm:f>
            <x14:dxf>
              <fill>
                <patternFill>
                  <bgColor rgb="FFC00000"/>
                </patternFill>
              </fill>
            </x14:dxf>
          </x14:cfRule>
          <x14:cfRule type="containsText" priority="2" operator="containsText" id="{92DCE186-F9E5-4CC2-A368-A2BC08D8B244}">
            <xm:f>NOT(ISERROR(SEARCH(Overview!$L$7,D5)))</xm:f>
            <xm:f>Overview!$L$7</xm:f>
            <x14:dxf>
              <fill>
                <patternFill>
                  <bgColor rgb="FFFFC000"/>
                </patternFill>
              </fill>
            </x14:dxf>
          </x14:cfRule>
          <x14:cfRule type="containsText" priority="3" operator="containsText" id="{20B17637-20A9-4D9F-A80E-3BE120E32A9F}">
            <xm:f>NOT(ISERROR(SEARCH(Overview!$L$6,D5)))</xm:f>
            <xm:f>Overview!$L$6</xm:f>
            <x14:dxf>
              <fill>
                <patternFill>
                  <bgColor rgb="FF92D050"/>
                </patternFill>
              </fill>
            </x14:dxf>
          </x14:cfRule>
          <x14:cfRule type="containsText" priority="4" operator="containsText" id="{A7FD84DC-1987-4C21-93AD-B15223AC2382}">
            <xm:f>NOT(ISERROR(SEARCH(Overview!$L$5,D5)))</xm:f>
            <xm:f>Overview!$L$5</xm:f>
            <x14:dxf>
              <fill>
                <patternFill>
                  <bgColor rgb="FF00B050"/>
                </patternFill>
              </fill>
            </x14:dxf>
          </x14:cfRule>
          <xm:sqref>D5:D8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Key!$A$2:$A$6</xm:f>
          </x14:formula1>
          <xm:sqref>D5:D8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8"/>
  <sheetViews>
    <sheetView showGridLines="0" topLeftCell="A5" zoomScale="80" zoomScaleNormal="80" workbookViewId="0">
      <selection activeCell="D8" sqref="D8"/>
    </sheetView>
  </sheetViews>
  <sheetFormatPr defaultColWidth="11" defaultRowHeight="15.6" x14ac:dyDescent="0.3"/>
  <cols>
    <col min="1" max="1" width="10" style="36" customWidth="1"/>
    <col min="2" max="2" width="23.59765625" style="36" customWidth="1"/>
    <col min="3" max="4" width="43.3984375" style="36" customWidth="1"/>
    <col min="5" max="8" width="29.8984375" style="39" customWidth="1"/>
    <col min="9" max="10" width="24.59765625" style="39" customWidth="1"/>
    <col min="11" max="11" width="35.8984375" style="39" customWidth="1"/>
    <col min="12" max="16384" width="11" style="39"/>
  </cols>
  <sheetData>
    <row r="1" spans="1:11" ht="33.6" x14ac:dyDescent="0.65">
      <c r="A1" s="69" t="s">
        <v>35</v>
      </c>
      <c r="B1" s="1"/>
      <c r="C1" s="40"/>
      <c r="D1" s="40"/>
      <c r="E1"/>
      <c r="F1"/>
      <c r="G1"/>
      <c r="H1"/>
      <c r="I1"/>
      <c r="J1"/>
      <c r="K1"/>
    </row>
    <row r="2" spans="1:11" ht="21.6" thickBot="1" x14ac:dyDescent="0.45">
      <c r="A2" s="1"/>
      <c r="B2" s="1"/>
      <c r="C2" s="40"/>
      <c r="D2" s="40"/>
      <c r="E2"/>
      <c r="F2"/>
      <c r="G2"/>
      <c r="H2"/>
      <c r="I2"/>
      <c r="J2"/>
      <c r="K2"/>
    </row>
    <row r="3" spans="1:11" ht="16.5" customHeight="1" thickBot="1" x14ac:dyDescent="0.35">
      <c r="A3" s="132" t="s">
        <v>5</v>
      </c>
      <c r="B3" s="132" t="s">
        <v>0</v>
      </c>
      <c r="C3" s="132" t="s">
        <v>233</v>
      </c>
      <c r="D3" s="132" t="s">
        <v>333</v>
      </c>
      <c r="E3" s="134" t="s">
        <v>80</v>
      </c>
      <c r="F3" s="135"/>
      <c r="G3" s="135"/>
      <c r="H3" s="136"/>
      <c r="I3" s="130" t="s">
        <v>1</v>
      </c>
      <c r="J3" s="130" t="s">
        <v>52</v>
      </c>
      <c r="K3" s="130" t="s">
        <v>292</v>
      </c>
    </row>
    <row r="4" spans="1:11" ht="16.5" customHeight="1" thickBot="1" x14ac:dyDescent="0.35">
      <c r="A4" s="133"/>
      <c r="B4" s="133"/>
      <c r="C4" s="133"/>
      <c r="D4" s="133"/>
      <c r="E4" s="42" t="s">
        <v>81</v>
      </c>
      <c r="F4" s="43" t="s">
        <v>82</v>
      </c>
      <c r="G4" s="44" t="s">
        <v>84</v>
      </c>
      <c r="H4" s="45" t="s">
        <v>83</v>
      </c>
      <c r="I4" s="131"/>
      <c r="J4" s="131"/>
      <c r="K4" s="131"/>
    </row>
    <row r="5" spans="1:11" ht="155.25" customHeight="1" thickBot="1" x14ac:dyDescent="0.35">
      <c r="A5" s="57" t="s">
        <v>17</v>
      </c>
      <c r="B5" s="64" t="str">
        <f>'Indicator guidance'!D12</f>
        <v>The direct and indirect benefits and costs associated with the NbS, who pays and who benefits, are identified and documented</v>
      </c>
      <c r="C5" s="64" t="str">
        <f>'Indicator guidance'!E12</f>
        <v>Are the direct and indirect benefits and costs associated with the NbS and who receives them identified? Is this fully documented? Is this verified with key informants? Can "winners" and "losers" be easily ascertained?</v>
      </c>
      <c r="D5" s="78" t="s">
        <v>50</v>
      </c>
      <c r="E5" s="52" t="str">
        <f>'Indicator guidance'!G12</f>
        <v>Yes. All the main direct and indirect costs and benefits have been established, verified with key informants and are fully documented. The distribution of the costs and benefits are well understood and "winners" and "losers" can be easily ascertained.</v>
      </c>
      <c r="F5" s="51" t="str">
        <f>'Indicator guidance'!H12</f>
        <v>Analysis of costs and benefits includes both financial and non-financial elements and a clear description of indirect costs and benefits, although some gaps in understanding are still evident. There is a good understanding of how costs and benefits are distributed but limited verification with key informants.</v>
      </c>
      <c r="G5" s="51" t="str">
        <f>'Indicator guidance'!I12</f>
        <v>Analysis of costs and benefits include both financial and non-financial elements although significant gaps in understanding with respect to indirect costs and benefits. There is a general understanding of how the major costs and benefits are distributed but it is not comprehensive and lacks verification.</v>
      </c>
      <c r="H5" s="51" t="str">
        <f>'Indicator guidance'!J12</f>
        <v>No. Identification of costs and benefits is limited only to the immediate and direct financial transactions of the initiative. Understanding of how costs and benefits are distributed is superficial and/or anecdotal</v>
      </c>
      <c r="I5" s="49"/>
      <c r="J5" s="49"/>
      <c r="K5" s="49"/>
    </row>
    <row r="6" spans="1:11" ht="155.25" customHeight="1" thickBot="1" x14ac:dyDescent="0.35">
      <c r="A6" s="57" t="s">
        <v>18</v>
      </c>
      <c r="B6" s="64" t="str">
        <f>'Indicator guidance'!D13</f>
        <v>A cost-effectiveness study is provided to support the choice of NbS including the likely impact of any relevant regulations and subsidies</v>
      </c>
      <c r="C6" s="64" t="str">
        <f>'Indicator guidance'!E13</f>
        <v>Is cost-effectiveness analysed? Does the study include upfront and recurring direct and indirect costs as well as the full flow of benefits overtime? Are the key assumptions of cost-effectiveness identified? Does the study include measuring the impact of any relevant regulations and subsidies? Does the study support the choice of actions for the intervention? Is a sensitivity analysis conducted against critical variables?</v>
      </c>
      <c r="D6" s="78" t="s">
        <v>50</v>
      </c>
      <c r="E6" s="51" t="str">
        <f>'Indicator guidance'!G13</f>
        <v>Yes. A full cost effectiveness study has been conducted according to best practice and includes upfront and recurring direct and indirect costs, the full flow of benefits overtime and key assumptions. Sensitivity analysis has been conducted against critical variables (including changes to key regulatory and subsidy arrangements), the long-term economic and financial sustainability is well understood as well as the economic risks.</v>
      </c>
      <c r="F6" s="51" t="str">
        <f>'Indicator guidance'!H13</f>
        <v>A cost effectiveness study is available which includes upfront and recurring direct and indirect costs and the flow of key benefits. Key assumptions have been identified but a full sensitivity analysis has not been undertaken. The long-term economic and financial sustainability is broadly understood but there may be gaps in the framing of future economic risks with respect to changes in regulation and subsidy regimes.</v>
      </c>
      <c r="G6" s="51" t="str">
        <f>'Indicator guidance'!I13</f>
        <v>A basic internal rate of return has been calculated drawing primarily on direct upfront and recurring costs and direct benefits. However there are significant gaps in accounting for indirect costs and benefits and key assumptions have not been tested. There is a limited understanding of the impacts of changes to current regulations and subsidy regimes.</v>
      </c>
      <c r="H6" s="51" t="str">
        <f>'Indicator guidance'!J13</f>
        <v>No. There has been no attempt to calculate or estimate even a basic internal rate of return or otherwise understand how the flow of benefits over time compare against upfront and recurring costs.</v>
      </c>
      <c r="I6" s="49"/>
      <c r="J6" s="49"/>
      <c r="K6" s="49"/>
    </row>
    <row r="7" spans="1:11" ht="155.25" customHeight="1" thickBot="1" x14ac:dyDescent="0.35">
      <c r="A7" s="57" t="s">
        <v>19</v>
      </c>
      <c r="B7" s="64" t="str">
        <f>'Indicator guidance'!D14</f>
        <v>The effectiveness of an NbS design is justified against available alternative solutions, taking into account any associated externalities</v>
      </c>
      <c r="C7" s="64" t="str">
        <f>'Indicator guidance'!E14</f>
        <v>Are available alternative solutions identified? Is the intervention design's effectiveness justified against available alternative solutions? Is this justification documented? Are associated externalities adequately taken into account?</v>
      </c>
      <c r="D7" s="78" t="s">
        <v>50</v>
      </c>
      <c r="E7" s="51" t="str">
        <f>'Indicator guidance'!G14</f>
        <v>Yes. The effectiveness and affordability of the intervention against the next best alternative(s) are fully economically justified, understood and documented.</v>
      </c>
      <c r="F7" s="51" t="str">
        <f>'Indicator guidance'!H14</f>
        <v>The effectiveness and affordability of the intervention can be broadly justified although gaps in the analysis, particularly with respect to a comprehensive understanding of the alternate's cost, benefits and risks, persists.</v>
      </c>
      <c r="G7" s="51" t="str">
        <f>'Indicator guidance'!I14</f>
        <v>Viable alternate solutions have been identified and their pros and cons have been documented but only limited and basic economic analysis has been conducted.</v>
      </c>
      <c r="H7" s="51" t="str">
        <f>'Indicator guidance'!J14</f>
        <v>No. There has been no meaningful review of the proposed intervention's cost effectiveness against other viable alternatives</v>
      </c>
      <c r="I7" s="49"/>
      <c r="J7" s="49"/>
      <c r="K7" s="49"/>
    </row>
    <row r="8" spans="1:11" ht="155.25" customHeight="1" thickBot="1" x14ac:dyDescent="0.35">
      <c r="A8" s="67" t="s">
        <v>20</v>
      </c>
      <c r="B8" s="70" t="str">
        <f>'Indicator guidance'!D15</f>
        <v>NbS design considers a portfolio of resourcing options such as market-based, public sector, voluntary commitments and actions to support regulatory compliance</v>
      </c>
      <c r="C8" s="70" t="str">
        <f>'Indicator guidance'!E15</f>
        <v>Is there a comprehensive review of resourcing options? Does this review cover the costs of delivery of the intervention's primary and ancillary benefits? Has a full resourcing package been assembled and negotiated? Does this resourcing package include provision for future revenue streams?</v>
      </c>
      <c r="D8" s="80" t="s">
        <v>79</v>
      </c>
      <c r="E8" s="71" t="str">
        <f>'Indicator guidance'!G15</f>
        <v>Yes. A comprehensive review of resourcing options that covers the costs of delivery of the intervention's primary and ancillary benefits has been undertaken and a full resourcing package has been assembled and negotiated, including provision for future revenue streams.</v>
      </c>
      <c r="F8" s="71" t="str">
        <f>'Indicator guidance'!H15</f>
        <v>The principle source of long-term funding is identified and secured. Potential viable sources of complementary resourcing have been identified and thoroughly assessed, including accompanying legal, regulatory and contractual obligations. While a comprehensive resourcing package has been identified it has not yet been negotiated</v>
      </c>
      <c r="G8" s="71" t="str">
        <f>'Indicator guidance'!I15</f>
        <v>The principle source of long-term funding is identified and secured. Potential viable sources of complementary resourcing have been identified although more analysis is required to properly assess feasibility.</v>
      </c>
      <c r="H8" s="71" t="str">
        <f>'Indicator guidance'!J15</f>
        <v>No. There is no clear understanding (or guarantee) of even the main long-term funding source beyond that required to cover the costs of immediate start-up or piloting phase. There has been no analysis of potential future revenue streams and no preliminary analysis of complementary resourcing options.</v>
      </c>
      <c r="I8" s="66"/>
      <c r="J8" s="66"/>
      <c r="K8" s="66"/>
    </row>
  </sheetData>
  <sheetProtection algorithmName="SHA-512" hashValue="zv9f8srKa73rVDyQfIrHjeP7psjBjC3Uiln0nOTb6Z4rKztd/Q1PZFmrtweiWTAFLO9GdJxGVbMXiSbdZd0Wqw==" saltValue="RZBsRzeCbHTFfI66bJjxiw==" spinCount="100000" sheet="1" objects="1" scenarios="1" formatCells="0" formatColumns="0" formatRows="0" insertColumns="0" insertHyperlinks="0"/>
  <mergeCells count="8">
    <mergeCell ref="D3:D4"/>
    <mergeCell ref="K3:K4"/>
    <mergeCell ref="A3:A4"/>
    <mergeCell ref="C3:C4"/>
    <mergeCell ref="E3:H3"/>
    <mergeCell ref="I3:I4"/>
    <mergeCell ref="J3:J4"/>
    <mergeCell ref="B3:B4"/>
  </mergeCells>
  <conditionalFormatting sqref="E6:H6">
    <cfRule type="containsText" dxfId="48" priority="26" operator="containsText" text="Not met">
      <formula>NOT(ISERROR(SEARCH("Not met",E6)))</formula>
    </cfRule>
    <cfRule type="containsText" dxfId="47" priority="27" operator="containsText" text="Partially">
      <formula>NOT(ISERROR(SEARCH("Partially",E6)))</formula>
    </cfRule>
    <cfRule type="containsText" dxfId="46" priority="28" operator="containsText" text="Fully">
      <formula>NOT(ISERROR(SEARCH("Fully",E6)))</formula>
    </cfRule>
  </conditionalFormatting>
  <conditionalFormatting sqref="E8:H8">
    <cfRule type="containsText" dxfId="45" priority="20" operator="containsText" text="Not met">
      <formula>NOT(ISERROR(SEARCH("Not met",E8)))</formula>
    </cfRule>
    <cfRule type="containsText" dxfId="44" priority="21" operator="containsText" text="Partially">
      <formula>NOT(ISERROR(SEARCH("Partially",E8)))</formula>
    </cfRule>
    <cfRule type="containsText" dxfId="43" priority="22" operator="containsText" text="Fully">
      <formula>NOT(ISERROR(SEARCH("Fully",E8)))</formula>
    </cfRule>
  </conditionalFormatting>
  <conditionalFormatting sqref="F5:H5">
    <cfRule type="containsText" dxfId="42" priority="29" operator="containsText" text="Not met">
      <formula>NOT(ISERROR(SEARCH("Not met",F5)))</formula>
    </cfRule>
    <cfRule type="containsText" dxfId="41" priority="30" operator="containsText" text="Partially">
      <formula>NOT(ISERROR(SEARCH("Partially",F5)))</formula>
    </cfRule>
    <cfRule type="containsText" dxfId="40" priority="31" operator="containsText" text="Fully">
      <formula>NOT(ISERROR(SEARCH("Fully",F5)))</formula>
    </cfRule>
  </conditionalFormatting>
  <conditionalFormatting sqref="F7:H7">
    <cfRule type="containsText" dxfId="39" priority="23" operator="containsText" text="Not met">
      <formula>NOT(ISERROR(SEARCH("Not met",F7)))</formula>
    </cfRule>
    <cfRule type="containsText" dxfId="38" priority="24" operator="containsText" text="Partially">
      <formula>NOT(ISERROR(SEARCH("Partially",F7)))</formula>
    </cfRule>
    <cfRule type="containsText" dxfId="37" priority="25" operator="containsText" text="Fully">
      <formula>NOT(ISERROR(SEARCH("Fully",F7)))</formula>
    </cfRule>
  </conditionalFormatting>
  <pageMargins left="0.7" right="0.7" top="0.75" bottom="0.75" header="0.3" footer="0.3"/>
  <pageSetup paperSize="9" orientation="portrait" verticalDpi="0" r:id="rId1"/>
  <picture r:id="rId2"/>
  <extLst>
    <ext xmlns:x14="http://schemas.microsoft.com/office/spreadsheetml/2009/9/main" uri="{78C0D931-6437-407d-A8EE-F0AAD7539E65}">
      <x14:conditionalFormattings>
        <x14:conditionalFormatting xmlns:xm="http://schemas.microsoft.com/office/excel/2006/main">
          <x14:cfRule type="containsText" priority="1" operator="containsText" id="{1A03CAD8-4329-4A9C-8DAE-411E207BB0F8}">
            <xm:f>NOT(ISERROR(SEARCH(Overview!$L$8,D5)))</xm:f>
            <xm:f>Overview!$L$8</xm:f>
            <x14:dxf>
              <fill>
                <patternFill>
                  <bgColor rgb="FFC00000"/>
                </patternFill>
              </fill>
            </x14:dxf>
          </x14:cfRule>
          <x14:cfRule type="containsText" priority="2" operator="containsText" id="{BB368AFE-82BD-4C36-82AF-C2EBDF2CFF7F}">
            <xm:f>NOT(ISERROR(SEARCH(Overview!$L$7,D5)))</xm:f>
            <xm:f>Overview!$L$7</xm:f>
            <x14:dxf>
              <fill>
                <patternFill>
                  <bgColor rgb="FFFFC000"/>
                </patternFill>
              </fill>
            </x14:dxf>
          </x14:cfRule>
          <x14:cfRule type="containsText" priority="3" operator="containsText" id="{76F337E0-4BD3-4043-A579-49E7F2726AC5}">
            <xm:f>NOT(ISERROR(SEARCH(Overview!$L$6,D5)))</xm:f>
            <xm:f>Overview!$L$6</xm:f>
            <x14:dxf>
              <fill>
                <patternFill>
                  <bgColor rgb="FF92D050"/>
                </patternFill>
              </fill>
            </x14:dxf>
          </x14:cfRule>
          <x14:cfRule type="containsText" priority="4" operator="containsText" id="{13591484-44E3-43F7-8263-43D4F97CB5E4}">
            <xm:f>NOT(ISERROR(SEARCH(Overview!$L$5,D5)))</xm:f>
            <xm:f>Overview!$L$5</xm:f>
            <x14:dxf>
              <fill>
                <patternFill>
                  <bgColor rgb="FF00B050"/>
                </patternFill>
              </fill>
            </x14:dxf>
          </x14:cfRule>
          <xm:sqref>D5:D8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Key!$A$2:$A$6</xm:f>
          </x14:formula1>
          <xm:sqref>D5:D8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9"/>
  <sheetViews>
    <sheetView showGridLines="0" zoomScale="70" zoomScaleNormal="70" workbookViewId="0">
      <pane xSplit="1" topLeftCell="B1" activePane="topRight" state="frozen"/>
      <selection pane="topRight" activeCell="D9" sqref="D9"/>
    </sheetView>
  </sheetViews>
  <sheetFormatPr defaultColWidth="11" defaultRowHeight="15.6" x14ac:dyDescent="0.3"/>
  <cols>
    <col min="1" max="1" width="12.5" style="36" customWidth="1"/>
    <col min="2" max="2" width="32" style="36" customWidth="1"/>
    <col min="3" max="4" width="57.09765625" style="36" customWidth="1"/>
    <col min="5" max="8" width="30.59765625" style="39" customWidth="1"/>
    <col min="9" max="10" width="26.5" style="39" customWidth="1"/>
    <col min="11" max="11" width="44.09765625" style="39" customWidth="1"/>
    <col min="12" max="16384" width="11" style="39"/>
  </cols>
  <sheetData>
    <row r="1" spans="1:11" ht="33.6" x14ac:dyDescent="0.65">
      <c r="A1" s="69" t="s">
        <v>36</v>
      </c>
      <c r="B1" s="1"/>
      <c r="C1" s="40"/>
      <c r="D1" s="40"/>
    </row>
    <row r="2" spans="1:11" ht="21.6" thickBot="1" x14ac:dyDescent="0.45">
      <c r="A2" s="1"/>
      <c r="B2" s="1"/>
      <c r="C2" s="40"/>
      <c r="D2" s="40"/>
      <c r="E2"/>
      <c r="F2"/>
      <c r="G2"/>
      <c r="H2"/>
      <c r="I2"/>
      <c r="J2"/>
      <c r="K2"/>
    </row>
    <row r="3" spans="1:11" ht="16.5" customHeight="1" thickBot="1" x14ac:dyDescent="0.35">
      <c r="A3" s="132" t="s">
        <v>5</v>
      </c>
      <c r="B3" s="132" t="s">
        <v>0</v>
      </c>
      <c r="C3" s="132" t="s">
        <v>233</v>
      </c>
      <c r="D3" s="132" t="s">
        <v>333</v>
      </c>
      <c r="E3" s="134" t="s">
        <v>80</v>
      </c>
      <c r="F3" s="135"/>
      <c r="G3" s="135"/>
      <c r="H3" s="136"/>
      <c r="I3" s="130" t="s">
        <v>1</v>
      </c>
      <c r="J3" s="130" t="s">
        <v>52</v>
      </c>
      <c r="K3" s="130" t="s">
        <v>292</v>
      </c>
    </row>
    <row r="4" spans="1:11" ht="16.2" thickBot="1" x14ac:dyDescent="0.35">
      <c r="A4" s="133"/>
      <c r="B4" s="133"/>
      <c r="C4" s="133"/>
      <c r="D4" s="133"/>
      <c r="E4" s="42" t="s">
        <v>81</v>
      </c>
      <c r="F4" s="43" t="s">
        <v>82</v>
      </c>
      <c r="G4" s="44" t="s">
        <v>84</v>
      </c>
      <c r="H4" s="45" t="s">
        <v>83</v>
      </c>
      <c r="I4" s="131"/>
      <c r="J4" s="131"/>
      <c r="K4" s="131"/>
    </row>
    <row r="5" spans="1:11" ht="165.75" customHeight="1" thickBot="1" x14ac:dyDescent="0.35">
      <c r="A5" s="57" t="s">
        <v>21</v>
      </c>
      <c r="B5" s="64" t="str">
        <f>'Indicator guidance'!D16</f>
        <v>A defined and fully agreed upon feedback and grievance resolution mechanism is available to all stakeholders before an NbS intervention can be initiated</v>
      </c>
      <c r="C5" s="64" t="str">
        <f>'Indicator guidance'!E16</f>
        <v>Is there a legitimate feedback and grievance mechanism? Are affected stakeholders consulted for the development of this mechanism? Is this mechanism documented, predictable and transparent?  Is this mechanism available and accessible to all stakeholders? Is the mechanism available to stakeholders from before the start of the intervention? Is the mechanism right-compatible? Is the ownership and trust of the mechanism evident? Is the mechanism regularly reviewed and adapted?</v>
      </c>
      <c r="D5" s="78" t="s">
        <v>50</v>
      </c>
      <c r="E5" s="51" t="str">
        <f>'Indicator guidance'!G16</f>
        <v>Yes. A feedback and grievance resolution mechanism is developed in full consultation with affected stakeholders. The mechanism is legitimate, accessible, predictable, equitable, transparent, rights-compatible, and adaptively managed. There is clear evidence of ownership and trust in the mechanism</v>
      </c>
      <c r="F5" s="51" t="str">
        <f>'Indicator guidance'!H16</f>
        <v>A feedback and grievance resolution mechanism is developed in full consultation with affected stakeholders. The mechanism is legitimate, accessible, predictable, equitable, transparent, rights-compatible, and adaptively managed. Ownership and trust in the mechanism is likely but currently cannot be substantiated</v>
      </c>
      <c r="G5" s="51" t="str">
        <f>'Indicator guidance'!I16</f>
        <v>A feedback and grievance resolution mechanism is developed with limited input from some affected stakeholders. The mechanism is not fully legitimate, accessible, predictable, equitable, transparent, rights-compatible or adaptively managed.</v>
      </c>
      <c r="H5" s="51" t="str">
        <f>'Indicator guidance'!J16</f>
        <v>No. A feedback and grievance resolution mechanism is not or only partially developed with no consultation with affected stakeholders.</v>
      </c>
      <c r="I5" s="50"/>
      <c r="J5" s="50"/>
      <c r="K5" s="50"/>
    </row>
    <row r="6" spans="1:11" ht="126.75" customHeight="1" thickBot="1" x14ac:dyDescent="0.35">
      <c r="A6" s="57" t="s">
        <v>22</v>
      </c>
      <c r="B6" s="64" t="str">
        <f>'Indicator guidance'!D17</f>
        <v>Participation is based on mutual respect and equality, regardless of gender, age or social status, and upholds the right of Indigenous Peoples to Free Prior and Informed Consent (FPIC)</v>
      </c>
      <c r="C6" s="64" t="str">
        <f>'Indicator guidance'!E17</f>
        <v>Are indigenous peoples impacted, either directly or indirectly, at any point during the intervention? Does the intervention uphold the right of Indigenous Peoples to Free Prior and Informed Consent throughout the intervention timescale? Is participation based on mutual respect and equality? Are there processes in place to support this throughout the intervention timescale?</v>
      </c>
      <c r="D6" s="78" t="s">
        <v>50</v>
      </c>
      <c r="E6" s="51" t="str">
        <f>'Indicator guidance'!G17</f>
        <v>Yes. FPIC was obtained through high level participation from representative institutions and processes have been established to ensure this is upheld throughout the NbS timescale.</v>
      </c>
      <c r="F6" s="51" t="str">
        <f>'Indicator guidance'!H17</f>
        <v>High level participation was achieved from most representative institutions. Processes have been established to ensure this is upheld throughout the intervention with priority stakeholders although gaps persist with some stakeholders.</v>
      </c>
      <c r="G6" s="51" t="str">
        <f>'Indicator guidance'!I17</f>
        <v>Information giving and consultation was provided early in the NbS process with some representative institutions. No processes in place to ensure this persists throughout the intervention.</v>
      </c>
      <c r="H6" s="51" t="str">
        <f>'Indicator guidance'!J17</f>
        <v>No. FPIC has not been obtained and processes have not been established to ensure this is upheld.</v>
      </c>
      <c r="I6" s="50"/>
      <c r="J6" s="50"/>
      <c r="K6" s="50"/>
    </row>
    <row r="7" spans="1:11" ht="119.25" customHeight="1" thickBot="1" x14ac:dyDescent="0.35">
      <c r="A7" s="57" t="s">
        <v>23</v>
      </c>
      <c r="B7" s="64" t="str">
        <f>'Indicator guidance'!D18</f>
        <v>Stakeholders who are directly and indirectly affected by the NbS have been identified and involved in all processes of the NbS intervention</v>
      </c>
      <c r="C7" s="64" t="str">
        <f>'Indicator guidance'!E18</f>
        <v>Are the stakeholders who are directly and indirectly affected by the NbS identified? Is their impact and interest in the intervention mapped? Are they involved in all processes of the intervention? Do affected stakeholder accept and feel ownership over the outcomes of the intervention?</v>
      </c>
      <c r="D7" s="78" t="s">
        <v>51</v>
      </c>
      <c r="E7" s="51" t="str">
        <f>'Indicator guidance'!G18</f>
        <v>Yes. A robust multi-scale multi-sector stakeholder analysis was conducted to identify who may be directly and indirectly affected by the NbS. Affected stakeholders were involved in all processes from the start of the intervention and accept/own the outcomes</v>
      </c>
      <c r="F7" s="51" t="str">
        <f>'Indicator guidance'!H18</f>
        <v>A stakeholder analysis was conducted identifying stakeholders who may be directly or indirectly affected by the NbS. Most stakeholders were then involved in the processes of the intervention although some gaps remain. Ownership cannot be substantiated</v>
      </c>
      <c r="G7" s="51" t="str">
        <f>'Indicator guidance'!I18</f>
        <v>Limited stakeholder analysis was conducted identifying only some of the stakeholder who may be directly or indirectly affected by the NbS. Of those identified, some have been engaged in the processes of the NbS.</v>
      </c>
      <c r="H7" s="51" t="str">
        <f>'Indicator guidance'!J18</f>
        <v>No. No stakeholder analysis has been conducted to identify who maybe directly and indirectly affected by the NbS.</v>
      </c>
      <c r="I7" s="50"/>
      <c r="J7" s="50"/>
      <c r="K7" s="50"/>
    </row>
    <row r="8" spans="1:11" ht="119.25" customHeight="1" thickBot="1" x14ac:dyDescent="0.35">
      <c r="A8" s="57" t="s">
        <v>37</v>
      </c>
      <c r="B8" s="64" t="str">
        <f>'Indicator guidance'!D19</f>
        <v>Decision-making processes document and respond to rights and interests of all participating and affected stakeholders</v>
      </c>
      <c r="C8" s="64" t="str">
        <f>'Indicator guidance'!E19</f>
        <v>Are decision-making processes being documented? Is this documentation transparent and accessible? Do they respond to the rights and interests of all participating and affected stakeholders? Is specific attention paid to stakeholders subject to extreme inequity?</v>
      </c>
      <c r="D8" s="78" t="s">
        <v>50</v>
      </c>
      <c r="E8" s="51" t="str">
        <f>'Indicator guidance'!G19</f>
        <v>Yes. Decision-making processes take into account the rights and interests of all participating and affected stakeholders, with specific attention paid to stakeholders subject to extreme inequity. The procedures are documented and this documentation is transparent and accessible.</v>
      </c>
      <c r="F8" s="51" t="str">
        <f>'Indicator guidance'!H19</f>
        <v>Decision-making processes take into account the rights and interests of all participating and affected stakeholders. The procedures are documented and this documentation is transparent and accessible.</v>
      </c>
      <c r="G8" s="51" t="str">
        <f>'Indicator guidance'!I19</f>
        <v>Decision-making processes map rights and interests of all or some participating and affected stakeholders. The procedures are documented however no clear plan to take into account stakeholder decisions. Gaps remain and/or there is a lack of transparency or accessibility.</v>
      </c>
      <c r="H8" s="51" t="str">
        <f>'Indicator guidance'!J19</f>
        <v>No. Decision making processes do not take into account rights and interests of stakeholders and/or are not documented.</v>
      </c>
      <c r="I8" s="50"/>
      <c r="J8" s="50"/>
      <c r="K8" s="50"/>
    </row>
    <row r="9" spans="1:11" ht="119.25" customHeight="1" thickBot="1" x14ac:dyDescent="0.35">
      <c r="A9" s="67" t="s">
        <v>38</v>
      </c>
      <c r="B9" s="70" t="str">
        <f>'Indicator guidance'!D20</f>
        <v>Where the scale of the NbS extends beyond jurisdictional boundaries, mechanisms are established to enable joint decision-making among the stakeholders in those jurisdictions affected by the NbS</v>
      </c>
      <c r="C9" s="70" t="str">
        <f>'Indicator guidance'!E20</f>
        <v>Do ecological processes and functions of the ecosystems in the intervention extend beyond jurisdictional boundaries? If so, is joint decision-making being enabled among the stakeholders affected by the NbS in all jurisdictions? Are transboundary cooperation's agreements created between affected stakeholders in all jurisdictions?</v>
      </c>
      <c r="D9" s="80" t="s">
        <v>51</v>
      </c>
      <c r="E9" s="71" t="str">
        <f>'Indicator guidance'!G20</f>
        <v>Yes. Whether and where the NbS intervention area extends beyond jurisdictional boundaries is identified. Where this is the case, transboundary cooperation's agreements are created between affected stakeholders in all jurisdictions. Joint decision-making is enabled.</v>
      </c>
      <c r="F9" s="71" t="str">
        <f>'Indicator guidance'!H20</f>
        <v>General understanding whether the NbS intervention area extends beyond jurisdictional boundaries. Some transboundary cooperation's agreements are created between affected stakeholders in jurisdictions although gaps persist.</v>
      </c>
      <c r="G9" s="71" t="str">
        <f>'Indicator guidance'!I20</f>
        <v>Limited identification of whether and where NbS intervention area extends beyond jurisdictional boundaries. There is a lack of transboundary cooperation agreements.</v>
      </c>
      <c r="H9" s="71" t="str">
        <f>'Indicator guidance'!J20</f>
        <v>No. Not know whether or where NbS intervention area extends beyond jurisdictional boundaries.</v>
      </c>
      <c r="I9" s="72"/>
      <c r="J9" s="72"/>
      <c r="K9" s="72"/>
    </row>
  </sheetData>
  <sheetProtection algorithmName="SHA-512" hashValue="s45DpvFbshpDVpg6CKVTcW07YoBfDvy+McRhwLavDXKSBd5X/TCkr3VPNbqFaKHd/9wrqmnIrZJOjjqjjWFhPg==" saltValue="6xzVHBycpJWJFociPT9NEg==" spinCount="100000" sheet="1" objects="1" scenarios="1" formatCells="0" formatColumns="0" formatRows="0" insertColumns="0" insertHyperlinks="0"/>
  <mergeCells count="8">
    <mergeCell ref="A3:A4"/>
    <mergeCell ref="C3:C4"/>
    <mergeCell ref="I3:I4"/>
    <mergeCell ref="J3:J4"/>
    <mergeCell ref="K3:K4"/>
    <mergeCell ref="E3:H3"/>
    <mergeCell ref="B3:B4"/>
    <mergeCell ref="D3:D4"/>
  </mergeCells>
  <conditionalFormatting sqref="E5:F5">
    <cfRule type="containsText" dxfId="32" priority="33" operator="containsText" text="Not met">
      <formula>NOT(ISERROR(SEARCH("Not met",E5)))</formula>
    </cfRule>
    <cfRule type="containsText" dxfId="31" priority="34" operator="containsText" text="Partially">
      <formula>NOT(ISERROR(SEARCH("Partially",E5)))</formula>
    </cfRule>
    <cfRule type="containsText" dxfId="30" priority="35" operator="containsText" text="Fully">
      <formula>NOT(ISERROR(SEARCH("Fully",E5)))</formula>
    </cfRule>
  </conditionalFormatting>
  <conditionalFormatting sqref="E6:H9">
    <cfRule type="containsText" dxfId="29" priority="21" operator="containsText" text="Not met">
      <formula>NOT(ISERROR(SEARCH("Not met",E6)))</formula>
    </cfRule>
    <cfRule type="containsText" dxfId="28" priority="22" operator="containsText" text="Partially">
      <formula>NOT(ISERROR(SEARCH("Partially",E6)))</formula>
    </cfRule>
    <cfRule type="containsText" dxfId="27" priority="23" operator="containsText" text="Fully">
      <formula>NOT(ISERROR(SEARCH("Fully",E6)))</formula>
    </cfRule>
  </conditionalFormatting>
  <pageMargins left="0.7" right="0.7" top="0.75" bottom="0.75" header="0.3" footer="0.3"/>
  <pageSetup paperSize="9" orientation="portrait" verticalDpi="0" r:id="rId1"/>
  <picture r:id="rId2"/>
  <extLst>
    <ext xmlns:x14="http://schemas.microsoft.com/office/spreadsheetml/2009/9/main" uri="{78C0D931-6437-407d-A8EE-F0AAD7539E65}">
      <x14:conditionalFormattings>
        <x14:conditionalFormatting xmlns:xm="http://schemas.microsoft.com/office/excel/2006/main">
          <x14:cfRule type="containsText" priority="1" operator="containsText" id="{3380C857-CC4D-411C-A437-2FB8B8C9125F}">
            <xm:f>NOT(ISERROR(SEARCH(Overview!$L$8,D5)))</xm:f>
            <xm:f>Overview!$L$8</xm:f>
            <x14:dxf>
              <fill>
                <patternFill>
                  <bgColor rgb="FFC00000"/>
                </patternFill>
              </fill>
            </x14:dxf>
          </x14:cfRule>
          <x14:cfRule type="containsText" priority="2" operator="containsText" id="{77D6EFE7-3A52-4DDE-A9CE-8CB0AA2320A5}">
            <xm:f>NOT(ISERROR(SEARCH(Overview!$L$7,D5)))</xm:f>
            <xm:f>Overview!$L$7</xm:f>
            <x14:dxf>
              <fill>
                <patternFill>
                  <bgColor rgb="FFFFC000"/>
                </patternFill>
              </fill>
            </x14:dxf>
          </x14:cfRule>
          <x14:cfRule type="containsText" priority="3" operator="containsText" id="{D2DC39B3-2CEC-44E7-AD73-D0917700E16B}">
            <xm:f>NOT(ISERROR(SEARCH(Overview!$L$6,D5)))</xm:f>
            <xm:f>Overview!$L$6</xm:f>
            <x14:dxf>
              <fill>
                <patternFill>
                  <bgColor rgb="FF92D050"/>
                </patternFill>
              </fill>
            </x14:dxf>
          </x14:cfRule>
          <x14:cfRule type="containsText" priority="4" operator="containsText" id="{26B93F9C-EDBE-4119-97A8-815D2BDE9DD0}">
            <xm:f>NOT(ISERROR(SEARCH(Overview!$L$5,D5)))</xm:f>
            <xm:f>Overview!$L$5</xm:f>
            <x14:dxf>
              <fill>
                <patternFill>
                  <bgColor rgb="FF00B050"/>
                </patternFill>
              </fill>
            </x14:dxf>
          </x14:cfRule>
          <xm:sqref>D5:D9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Key!$A$2:$A$6</xm:f>
          </x14:formula1>
          <xm:sqref>D5:D9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181C58662AA344A2A5016E6B0A94E5" ma:contentTypeVersion="2" ma:contentTypeDescription="Create a new document." ma:contentTypeScope="" ma:versionID="e0727cb3a5cb43fb3dfe4da750275823">
  <xsd:schema xmlns:xsd="http://www.w3.org/2001/XMLSchema" xmlns:xs="http://www.w3.org/2001/XMLSchema" xmlns:p="http://schemas.microsoft.com/office/2006/metadata/properties" xmlns:ns2="e0241bdf-1b45-48ba-9095-4b68df11cafb" targetNamespace="http://schemas.microsoft.com/office/2006/metadata/properties" ma:root="true" ma:fieldsID="0b878ae1d38799b9fda82efa18541892" ns2:_="">
    <xsd:import namespace="e0241bdf-1b45-48ba-9095-4b68df11caf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41bdf-1b45-48ba-9095-4b68df11ca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1C9D53-5C3A-4969-9B3F-87B6357C6838}">
  <ds:schemaRefs>
    <ds:schemaRef ds:uri="http://schemas.microsoft.com/sharepoint/v3/contenttype/forms"/>
  </ds:schemaRefs>
</ds:datastoreItem>
</file>

<file path=customXml/itemProps2.xml><?xml version="1.0" encoding="utf-8"?>
<ds:datastoreItem xmlns:ds="http://schemas.openxmlformats.org/officeDocument/2006/customXml" ds:itemID="{C43729F4-B7E6-465A-B9E6-7D9839FFB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41bdf-1b45-48ba-9095-4b68df11c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A53318-0F09-4DDD-B630-FA0AB5211BE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Resources</vt:lpstr>
      <vt:lpstr>Overview</vt:lpstr>
      <vt:lpstr>Indicator guidance</vt:lpstr>
      <vt:lpstr>Criterion 1</vt:lpstr>
      <vt:lpstr>Criterion 2</vt:lpstr>
      <vt:lpstr>Criterion 3</vt:lpstr>
      <vt:lpstr>Criterion 4</vt:lpstr>
      <vt:lpstr>Criterion 5</vt:lpstr>
      <vt:lpstr>Criterion 6</vt:lpstr>
      <vt:lpstr>Criterion 7</vt:lpstr>
      <vt:lpstr>Criterion 8</vt:lpstr>
      <vt:lpstr>Key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Marnie Bammert</dc:creator>
  <cp:lastModifiedBy>Vinay Singh</cp:lastModifiedBy>
  <dcterms:created xsi:type="dcterms:W3CDTF">2018-12-12T15:12:03Z</dcterms:created>
  <dcterms:modified xsi:type="dcterms:W3CDTF">2024-06-24T07:48:49Z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0x010100A0181C58662AA344A2A5016E6B0A94E5</vt:lpwstr>
  </property>
</Properties>
</file>